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85" tabRatio="232" activeTab="2"/>
  </bookViews>
  <sheets>
    <sheet name="Source" sheetId="1" r:id="rId1"/>
    <sheet name="Read me" sheetId="2" r:id="rId2"/>
    <sheet name="Windfarms" sheetId="3" r:id="rId3"/>
  </sheets>
  <definedNames>
    <definedName name="_xlnm._FilterDatabase" localSheetId="2" hidden="1">'Windfarms'!$A$2:$AA$1311</definedName>
  </definedNames>
  <calcPr fullCalcOnLoad="1"/>
</workbook>
</file>

<file path=xl/sharedStrings.xml><?xml version="1.0" encoding="utf-8"?>
<sst xmlns="http://schemas.openxmlformats.org/spreadsheetml/2006/main" count="286" uniqueCount="140">
  <si>
    <t>ID</t>
  </si>
  <si>
    <t>Continent</t>
  </si>
  <si>
    <t>ISO code</t>
  </si>
  <si>
    <t>Country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</si>
  <si>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</si>
  <si>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</si>
  <si>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</si>
  <si>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</si>
  <si>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</si>
  <si>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</si>
  <si>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</si>
  <si>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</si>
  <si>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</si>
  <si>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</si>
  <si>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</si>
  <si>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</si>
  <si>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</si>
  <si>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</si>
  <si>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</si>
  <si>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</si>
  <si>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</si>
  <si>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</si>
  <si>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</si>
  <si>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Code ISO 3166.1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</si>
  <si>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</si>
  <si>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</si>
  <si>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</si>
  <si>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</si>
  <si>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</si>
  <si>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</si>
  <si>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</si>
  <si>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</si>
  <si>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</si>
  <si>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</si>
  <si>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</si>
  <si>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</si>
  <si>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</si>
  <si>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</si>
  <si>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</si>
  <si>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</si>
  <si>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</si>
  <si>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</si>
  <si>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Country continent</t>
  </si>
  <si>
    <t>Country code according to ISO 3166.1</t>
  </si>
  <si>
    <t>Country name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</si>
  <si>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</si>
  <si>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</si>
  <si>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</si>
  <si>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</si>
  <si>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</si>
  <si>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</si>
  <si>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</si>
  <si>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</si>
  <si>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</si>
  <si>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</si>
  <si>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</si>
  <si>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</si>
  <si>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</si>
  <si>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</si>
  <si>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</si>
  <si>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</si>
  <si>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</si>
  <si>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</si>
  <si>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</si>
  <si>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</si>
  <si>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</si>
  <si>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</si>
  <si>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</si>
  <si>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</si>
  <si>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</si>
  <si>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</si>
  <si>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</si>
  <si>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</si>
  <si>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</si>
  <si>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</si>
  <si>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</si>
  <si>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</si>
  <si>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The Wind Power EI</t>
  </si>
  <si>
    <t>Europe</t>
  </si>
  <si>
    <t>BE</t>
  </si>
  <si>
    <t>Belgium</t>
  </si>
  <si>
    <t>#ND</t>
  </si>
  <si>
    <t>Liège (Wallonie)</t>
  </si>
  <si>
    <t>Saint-Vith</t>
  </si>
  <si>
    <t>Sankt-Vith</t>
  </si>
  <si>
    <t>Yes</t>
  </si>
  <si>
    <t>No</t>
  </si>
  <si>
    <t>Enercon</t>
  </si>
  <si>
    <t>Production</t>
  </si>
  <si>
    <t>Namur (Wallonie)</t>
  </si>
  <si>
    <t>Walcourt</t>
  </si>
  <si>
    <t>Tarcienne</t>
  </si>
  <si>
    <t>Repower</t>
  </si>
  <si>
    <t>MD77</t>
  </si>
  <si>
    <t>EDF renewables</t>
  </si>
  <si>
    <t>EDF Luminus</t>
  </si>
  <si>
    <t>2005/11</t>
  </si>
  <si>
    <t>Villers le Bouillet</t>
  </si>
  <si>
    <t>EDF renewables/Energie 2030</t>
  </si>
  <si>
    <t>2005/02</t>
  </si>
  <si>
    <t>Brabant wallon (Wallonie)</t>
  </si>
  <si>
    <t>Villers-la-Ville</t>
  </si>
  <si>
    <t>Marbais</t>
  </si>
  <si>
    <t>E82/2000</t>
  </si>
  <si>
    <t>Eneco</t>
  </si>
  <si>
    <t>Electrastar SA</t>
  </si>
  <si>
    <t>Floreffe</t>
  </si>
  <si>
    <t>E82/2350</t>
  </si>
  <si>
    <t>Vestas</t>
  </si>
  <si>
    <t>V90/2000</t>
  </si>
  <si>
    <t>BMR</t>
  </si>
  <si>
    <t>Encevo</t>
  </si>
  <si>
    <t>Oost-Vlaanderen (Vlaanderen)</t>
  </si>
  <si>
    <t>Berlare</t>
  </si>
  <si>
    <t>E82/2300</t>
  </si>
  <si>
    <t>Electrawinds/Elicio</t>
  </si>
  <si>
    <t>Elicio</t>
  </si>
  <si>
    <t>2012/01</t>
  </si>
  <si>
    <t>Hainaut (Wallonie)</t>
  </si>
  <si>
    <t>Dour, Quiévrain</t>
  </si>
  <si>
    <t>Dour-Quiévrain</t>
  </si>
  <si>
    <t>Partie 1</t>
  </si>
  <si>
    <t>Energie Hainaut</t>
  </si>
  <si>
    <t>Engie</t>
  </si>
  <si>
    <t>2007/05</t>
  </si>
  <si>
    <t>West-Vlaanderen (Vlaanderen)</t>
  </si>
  <si>
    <t>Diksmuide</t>
  </si>
  <si>
    <t>Nieuwkapelle</t>
  </si>
  <si>
    <t>De Put</t>
  </si>
  <si>
    <t>E48/800</t>
  </si>
  <si>
    <t>BeauVent CVBA</t>
  </si>
  <si>
    <t>Gistel</t>
  </si>
  <si>
    <t>E70/2300</t>
  </si>
  <si>
    <t>Aspiravi</t>
  </si>
  <si>
    <t>Gent-Kluizendok</t>
  </si>
  <si>
    <t>Kluizendok Wind</t>
  </si>
  <si>
    <t>EDF renewables/Ecopower</t>
  </si>
  <si>
    <t>EDF Luminus/Ecopower</t>
  </si>
  <si>
    <t>2005/05</t>
  </si>
  <si>
    <t>Sample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</si>
</sst>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7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1">
      <alignment/>
      <protection/>
    </xf>
    <xf numFmtId="0" fontId="0" fillId="0" borderId="12" xfId="51" applyBorder="1">
      <alignment/>
      <protection/>
    </xf>
    <xf numFmtId="0" fontId="0" fillId="0" borderId="13" xfId="51" applyBorder="1">
      <alignment/>
      <protection/>
    </xf>
    <xf numFmtId="0" fontId="0" fillId="0" borderId="14" xfId="51" applyBorder="1">
      <alignment/>
      <protection/>
    </xf>
    <xf numFmtId="0" fontId="0" fillId="0" borderId="15" xfId="51" applyBorder="1">
      <alignment/>
      <protection/>
    </xf>
    <xf numFmtId="0" fontId="0" fillId="0" borderId="16" xfId="51" applyBorder="1">
      <alignment/>
      <protection/>
    </xf>
    <xf numFmtId="0" fontId="0" fillId="0" borderId="17" xfId="51" applyBorder="1">
      <alignment/>
      <protection/>
    </xf>
    <xf numFmtId="0" fontId="0" fillId="0" borderId="18" xfId="51" applyBorder="1">
      <alignment/>
      <protection/>
    </xf>
    <xf numFmtId="0" fontId="0" fillId="0" borderId="19" xfId="51" applyBorder="1">
      <alignment/>
      <protection/>
    </xf>
    <xf numFmtId="0" fontId="45" fillId="0" borderId="0" xfId="0" applyFont="1" applyAlignment="1">
      <alignment horizontal="left"/>
    </xf>
    <xf numFmtId="0" fontId="46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0" fillId="0" borderId="0" xfId="51" applyAlignment="1">
      <alignment horizontal="left"/>
      <protection/>
    </xf>
    <xf numFmtId="170" fontId="0" fillId="0" borderId="0" xfId="51" applyNumberFormat="1" applyAlignment="1">
      <alignment horizontal="left"/>
      <protection/>
    </xf>
    <xf numFmtId="0" fontId="0" fillId="0" borderId="0" xfId="51" applyFont="1" applyAlignment="1">
      <alignment horizontal="left"/>
      <protection/>
    </xf>
    <xf numFmtId="0" fontId="33" fillId="0" borderId="0" xfId="44" applyBorder="1" applyAlignment="1">
      <alignment horizontal="center"/>
    </xf>
    <xf numFmtId="0" fontId="0" fillId="0" borderId="20" xfId="51" applyBorder="1" applyAlignment="1">
      <alignment horizontal="center"/>
      <protection/>
    </xf>
    <xf numFmtId="0" fontId="0" fillId="0" borderId="21" xfId="51" applyBorder="1" applyAlignment="1">
      <alignment horizontal="center"/>
      <protection/>
    </xf>
    <xf numFmtId="0" fontId="0" fillId="0" borderId="22" xfId="51" applyBorder="1" applyAlignment="1">
      <alignment horizontal="center"/>
      <protection/>
    </xf>
    <xf numFmtId="0" fontId="0" fillId="0" borderId="23" xfId="51" applyBorder="1" applyAlignment="1">
      <alignment horizontal="center"/>
      <protection/>
    </xf>
    <xf numFmtId="0" fontId="0" fillId="0" borderId="0" xfId="51" applyAlignment="1">
      <alignment horizontal="center"/>
      <protection/>
    </xf>
    <xf numFmtId="0" fontId="0" fillId="0" borderId="24" xfId="51" applyBorder="1" applyAlignment="1">
      <alignment horizontal="center"/>
      <protection/>
    </xf>
    <xf numFmtId="0" fontId="0" fillId="0" borderId="25" xfId="5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0" fontId="0" fillId="0" borderId="26" xfId="51" applyBorder="1" applyAlignment="1">
      <alignment horizontal="center"/>
      <protection/>
    </xf>
    <xf numFmtId="0" fontId="2" fillId="0" borderId="0" xfId="51" applyFont="1" applyAlignment="1">
      <alignment horizontal="center"/>
      <protection/>
    </xf>
    <xf numFmtId="0" fontId="33" fillId="0" borderId="0" xfId="44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75</v>
      </c>
    </row>
    <row r="3" spans="2:13" ht="12.75">
      <c r="B3" s="22"/>
      <c r="K3" s="23"/>
      <c r="M3" s="28" t="s">
        <v>76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43" t="s">
        <v>77</v>
      </c>
      <c r="D9" s="43"/>
      <c r="E9" s="43"/>
      <c r="F9" s="43"/>
      <c r="G9" s="43"/>
      <c r="H9" s="43"/>
      <c r="I9" s="43"/>
      <c r="J9" s="43"/>
      <c r="K9" s="23"/>
    </row>
    <row r="10" spans="2:11" ht="12.75">
      <c r="B10" s="22"/>
      <c r="C10" s="38" t="s">
        <v>65</v>
      </c>
      <c r="D10" s="38"/>
      <c r="E10" s="38"/>
      <c r="F10" s="38"/>
      <c r="G10" s="38"/>
      <c r="H10" s="38"/>
      <c r="I10" s="38"/>
      <c r="J10" s="38"/>
      <c r="K10" s="23"/>
    </row>
    <row r="11" spans="2:11" ht="12.75">
      <c r="B11" s="22"/>
      <c r="C11" s="38" t="s">
        <v>35</v>
      </c>
      <c r="D11" s="38"/>
      <c r="E11" s="38"/>
      <c r="F11" s="38"/>
      <c r="G11" s="38"/>
      <c r="H11" s="38"/>
      <c r="I11" s="38"/>
      <c r="J11" s="38"/>
      <c r="K11" s="23"/>
    </row>
    <row r="12" spans="2:11" ht="12.75">
      <c r="B12" s="22"/>
      <c r="C12" s="38" t="s">
        <v>31</v>
      </c>
      <c r="D12" s="38"/>
      <c r="E12" s="38"/>
      <c r="F12" s="38"/>
      <c r="G12" s="38"/>
      <c r="H12" s="38"/>
      <c r="I12" s="38"/>
      <c r="J12" s="38"/>
      <c r="K12" s="23"/>
    </row>
    <row r="13" spans="2:11" ht="12.75">
      <c r="B13" s="22"/>
      <c r="C13" s="38" t="s">
        <v>32</v>
      </c>
      <c r="D13" s="38"/>
      <c r="E13" s="38"/>
      <c r="F13" s="38"/>
      <c r="G13" s="38"/>
      <c r="H13" s="38"/>
      <c r="I13" s="38"/>
      <c r="J13" s="38"/>
      <c r="K13" s="23"/>
    </row>
    <row r="14" spans="2:11" ht="12.75">
      <c r="B14" s="22"/>
      <c r="C14" s="33" t="s">
        <v>67</v>
      </c>
      <c r="D14" s="33"/>
      <c r="E14" s="33"/>
      <c r="F14" s="33"/>
      <c r="G14" s="33"/>
      <c r="H14" s="33"/>
      <c r="I14" s="33"/>
      <c r="J14" s="33"/>
      <c r="K14" s="23"/>
    </row>
    <row r="15" spans="2:11" ht="12.75">
      <c r="B15" s="22"/>
      <c r="C15" s="33" t="s">
        <v>33</v>
      </c>
      <c r="D15" s="33"/>
      <c r="E15" s="33"/>
      <c r="F15" s="33"/>
      <c r="G15" s="33"/>
      <c r="H15" s="33"/>
      <c r="I15" s="33"/>
      <c r="J15" s="33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34" t="s">
        <v>39</v>
      </c>
      <c r="D19" s="35"/>
      <c r="E19" s="35"/>
      <c r="F19" s="35"/>
      <c r="G19" s="35"/>
      <c r="H19" s="35"/>
      <c r="I19" s="35"/>
      <c r="J19" s="36"/>
      <c r="K19" s="23"/>
    </row>
    <row r="20" spans="2:11" ht="12.75">
      <c r="B20" s="22"/>
      <c r="C20" s="37" t="s">
        <v>66</v>
      </c>
      <c r="D20" s="38"/>
      <c r="E20" s="38"/>
      <c r="F20" s="38"/>
      <c r="G20" s="38"/>
      <c r="H20" s="38"/>
      <c r="I20" s="38"/>
      <c r="J20" s="39"/>
      <c r="K20" s="23"/>
    </row>
    <row r="21" spans="2:11" ht="12.75">
      <c r="B21" s="22"/>
      <c r="C21" s="40" t="s">
        <v>34</v>
      </c>
      <c r="D21" s="41"/>
      <c r="E21" s="41"/>
      <c r="F21" s="41"/>
      <c r="G21" s="41"/>
      <c r="H21" s="41"/>
      <c r="I21" s="41"/>
      <c r="J21" s="42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29" t="s">
        <v>72</v>
      </c>
      <c r="D24" s="30"/>
      <c r="G24" s="29" t="s">
        <v>37</v>
      </c>
      <c r="H24" s="32" t="s">
        <v>139</v>
      </c>
      <c r="K24" s="23"/>
    </row>
    <row r="25" spans="2:11" ht="12.75">
      <c r="B25" s="22"/>
      <c r="C25" s="29" t="s">
        <v>73</v>
      </c>
      <c r="D25" s="30"/>
      <c r="H25" s="32"/>
      <c r="K25" s="23"/>
    </row>
    <row r="26" spans="2:11" ht="12.75">
      <c r="B26" s="22"/>
      <c r="C26" s="29" t="s">
        <v>36</v>
      </c>
      <c r="D26" s="31">
        <v>45414.525046296294</v>
      </c>
      <c r="H26" s="30"/>
      <c r="K26" s="23"/>
    </row>
    <row r="27" spans="2:11" ht="12.75">
      <c r="B27" s="22"/>
      <c r="C27" s="29" t="s">
        <v>74</v>
      </c>
      <c r="D27" s="30"/>
      <c r="H27" s="30"/>
      <c r="K27" s="23"/>
    </row>
    <row r="28" spans="2:11" ht="12.75">
      <c r="B28" s="22"/>
      <c r="C28" s="29"/>
      <c r="D28" s="30"/>
      <c r="H28" s="30"/>
      <c r="K28" s="23"/>
    </row>
    <row r="29" spans="2:11" ht="12.75">
      <c r="B29" s="22"/>
      <c r="C29" s="29"/>
      <c r="D29" s="30"/>
      <c r="H29" s="3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B2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4.140625" style="0" bestFit="1" customWidth="1"/>
    <col min="2" max="2" width="55.421875" style="0" bestFit="1" customWidth="1"/>
  </cols>
  <sheetData>
    <row r="1" spans="1:2" ht="13.5" customHeight="1">
      <c r="A1" s="1" t="s">
        <v>0</v>
      </c>
      <c r="B1" s="2" t="s">
        <v>41</v>
      </c>
    </row>
    <row r="2" spans="1:2" ht="13.5" customHeight="1">
      <c r="A2" s="1" t="s">
        <v>1</v>
      </c>
      <c r="B2" s="2" t="s">
        <v>42</v>
      </c>
    </row>
    <row r="3" spans="1:2" ht="13.5" customHeight="1">
      <c r="A3" s="1" t="s">
        <v>2</v>
      </c>
      <c r="B3" s="2" t="s">
        <v>43</v>
      </c>
    </row>
    <row r="4" spans="1:2" ht="13.5" customHeight="1">
      <c r="A4" s="1" t="s">
        <v>3</v>
      </c>
      <c r="B4" s="2" t="s">
        <v>44</v>
      </c>
    </row>
    <row r="5" spans="1:2" ht="13.5" customHeight="1">
      <c r="A5" s="1" t="s">
        <v>4</v>
      </c>
      <c r="B5" s="2" t="s">
        <v>45</v>
      </c>
    </row>
    <row r="6" spans="1:2" ht="13.5" customHeight="1">
      <c r="A6" s="1" t="s">
        <v>5</v>
      </c>
      <c r="B6" s="2" t="s">
        <v>46</v>
      </c>
    </row>
    <row r="7" spans="1:2" ht="13.5" customHeight="1">
      <c r="A7" s="1" t="s">
        <v>6</v>
      </c>
      <c r="B7" s="2" t="s">
        <v>47</v>
      </c>
    </row>
    <row r="8" spans="1:2" ht="13.5" customHeight="1">
      <c r="A8" s="1" t="s">
        <v>7</v>
      </c>
      <c r="B8" s="2" t="s">
        <v>48</v>
      </c>
    </row>
    <row r="9" spans="1:2" ht="13.5" customHeight="1">
      <c r="A9" s="1" t="s">
        <v>8</v>
      </c>
      <c r="B9" s="2" t="s">
        <v>49</v>
      </c>
    </row>
    <row r="10" spans="1:2" ht="13.5" customHeight="1">
      <c r="A10" s="3" t="s">
        <v>9</v>
      </c>
      <c r="B10" s="4" t="s">
        <v>50</v>
      </c>
    </row>
    <row r="11" spans="1:2" ht="13.5" customHeight="1">
      <c r="A11" s="3" t="s">
        <v>10</v>
      </c>
      <c r="B11" s="4" t="s">
        <v>51</v>
      </c>
    </row>
    <row r="12" spans="1:2" ht="13.5" customHeight="1">
      <c r="A12" s="1" t="s">
        <v>28</v>
      </c>
      <c r="B12" s="2" t="s">
        <v>52</v>
      </c>
    </row>
    <row r="13" spans="1:2" ht="13.5" customHeight="1">
      <c r="A13" s="1" t="s">
        <v>11</v>
      </c>
      <c r="B13" s="2" t="s">
        <v>53</v>
      </c>
    </row>
    <row r="14" spans="1:2" ht="13.5" customHeight="1">
      <c r="A14" s="1" t="s">
        <v>54</v>
      </c>
      <c r="B14" s="2" t="s">
        <v>55</v>
      </c>
    </row>
    <row r="15" spans="1:2" ht="13.5" customHeight="1">
      <c r="A15" s="1" t="s">
        <v>12</v>
      </c>
      <c r="B15" s="2" t="s">
        <v>56</v>
      </c>
    </row>
    <row r="16" spans="1:2" ht="13.5" customHeight="1">
      <c r="A16" s="1" t="s">
        <v>13</v>
      </c>
      <c r="B16" s="2" t="s">
        <v>57</v>
      </c>
    </row>
    <row r="17" spans="1:2" ht="13.5" customHeight="1">
      <c r="A17" s="1" t="s">
        <v>14</v>
      </c>
      <c r="B17" s="2" t="s">
        <v>14</v>
      </c>
    </row>
    <row r="18" spans="1:2" ht="13.5" customHeight="1">
      <c r="A18" s="1" t="s">
        <v>15</v>
      </c>
      <c r="B18" s="2" t="s">
        <v>15</v>
      </c>
    </row>
    <row r="19" spans="1:2" ht="13.5" customHeight="1">
      <c r="A19" s="1" t="s">
        <v>16</v>
      </c>
      <c r="B19" s="2" t="s">
        <v>58</v>
      </c>
    </row>
    <row r="20" spans="1:2" ht="13.5" customHeight="1">
      <c r="A20" s="1" t="s">
        <v>17</v>
      </c>
      <c r="B20" s="2" t="s">
        <v>61</v>
      </c>
    </row>
    <row r="21" spans="1:2" ht="13.5" customHeight="1">
      <c r="A21" s="1" t="s">
        <v>18</v>
      </c>
      <c r="B21" s="2" t="s">
        <v>60</v>
      </c>
    </row>
    <row r="22" spans="1:2" ht="13.5" customHeight="1">
      <c r="A22" s="1" t="s">
        <v>19</v>
      </c>
      <c r="B22" s="2" t="s">
        <v>62</v>
      </c>
    </row>
    <row r="23" spans="1:2" ht="13.5" customHeight="1">
      <c r="A23" s="1" t="s">
        <v>20</v>
      </c>
      <c r="B23" s="2" t="s">
        <v>63</v>
      </c>
    </row>
    <row r="24" spans="1:2" ht="13.5" customHeight="1">
      <c r="A24" s="1" t="s">
        <v>21</v>
      </c>
      <c r="B24" s="2" t="s">
        <v>59</v>
      </c>
    </row>
    <row r="25" spans="1:2" ht="13.5" customHeight="1">
      <c r="A25" s="1" t="s">
        <v>68</v>
      </c>
      <c r="B25" s="2" t="s">
        <v>69</v>
      </c>
    </row>
    <row r="26" spans="1:2" ht="13.5" customHeight="1">
      <c r="A26" s="1" t="s">
        <v>70</v>
      </c>
      <c r="B26" s="2" t="s">
        <v>71</v>
      </c>
    </row>
    <row r="27" spans="1:2" ht="13.5" customHeight="1">
      <c r="A27" s="5" t="s">
        <v>22</v>
      </c>
      <c r="B27" s="6" t="s">
        <v>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A1:AA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10.421875" style="10" customWidth="1"/>
    <col min="3" max="3" width="10.28125" style="10" customWidth="1"/>
    <col min="4" max="4" width="9.57421875" style="10" customWidth="1"/>
    <col min="5" max="5" width="8.00390625" style="10" customWidth="1"/>
    <col min="6" max="6" width="10.28125" style="10" customWidth="1"/>
    <col min="7" max="7" width="12.00390625" style="10" customWidth="1"/>
    <col min="8" max="8" width="12.8515625" style="10" customWidth="1"/>
    <col min="9" max="9" width="14.140625" style="15" customWidth="1"/>
    <col min="10" max="10" width="8.421875" style="16" customWidth="1"/>
    <col min="11" max="11" width="10.140625" style="16" customWidth="1"/>
    <col min="12" max="12" width="8.57421875" style="10" customWidth="1"/>
    <col min="13" max="13" width="11.28125" style="10" customWidth="1"/>
    <col min="14" max="14" width="12.140625" style="15" customWidth="1"/>
    <col min="15" max="15" width="13.140625" style="10" customWidth="1"/>
    <col min="16" max="16" width="8.57421875" style="10" customWidth="1"/>
    <col min="17" max="17" width="10.421875" style="10" customWidth="1"/>
    <col min="18" max="18" width="11.00390625" style="10" customWidth="1"/>
    <col min="19" max="19" width="9.00390625" style="15" customWidth="1"/>
    <col min="20" max="21" width="16.421875" style="10" customWidth="1"/>
    <col min="22" max="22" width="16.421875" style="15" customWidth="1"/>
    <col min="23" max="23" width="17.421875" style="10" customWidth="1"/>
    <col min="24" max="24" width="11.421875" style="10" customWidth="1"/>
    <col min="25" max="25" width="17.00390625" style="10" customWidth="1"/>
    <col min="26" max="26" width="6.7109375" style="27" customWidth="1"/>
    <col min="27" max="27" width="13.57421875" style="17" customWidth="1"/>
    <col min="28" max="16384" width="11.57421875" style="10" customWidth="1"/>
  </cols>
  <sheetData>
    <row r="1" spans="1:27" ht="38.2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8" t="s">
        <v>9</v>
      </c>
      <c r="K1" s="8" t="s">
        <v>10</v>
      </c>
      <c r="L1" s="7" t="s">
        <v>28</v>
      </c>
      <c r="M1" s="7" t="s">
        <v>11</v>
      </c>
      <c r="N1" s="7" t="s">
        <v>30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1" t="s">
        <v>68</v>
      </c>
      <c r="Z1" s="5" t="s">
        <v>70</v>
      </c>
      <c r="AA1" s="9" t="s">
        <v>22</v>
      </c>
    </row>
    <row r="2" spans="1:27" s="14" customFormat="1" ht="38.25">
      <c r="A2" s="11" t="s">
        <v>38</v>
      </c>
      <c r="B2" s="11"/>
      <c r="C2" s="11" t="s">
        <v>23</v>
      </c>
      <c r="D2" s="11"/>
      <c r="E2" s="11"/>
      <c r="F2" s="11"/>
      <c r="G2" s="11"/>
      <c r="H2" s="11"/>
      <c r="I2" s="11"/>
      <c r="J2" s="12" t="s">
        <v>24</v>
      </c>
      <c r="K2" s="12" t="s">
        <v>24</v>
      </c>
      <c r="L2" s="11" t="s">
        <v>25</v>
      </c>
      <c r="M2" s="11" t="s">
        <v>26</v>
      </c>
      <c r="N2" s="11" t="s">
        <v>29</v>
      </c>
      <c r="O2" s="11"/>
      <c r="P2" s="11"/>
      <c r="Q2" s="11" t="s">
        <v>25</v>
      </c>
      <c r="R2" s="11"/>
      <c r="S2" s="11" t="s">
        <v>27</v>
      </c>
      <c r="T2" s="11"/>
      <c r="U2" s="11"/>
      <c r="V2" s="11"/>
      <c r="W2" s="11" t="s">
        <v>40</v>
      </c>
      <c r="X2" s="11"/>
      <c r="Y2" s="11" t="s">
        <v>40</v>
      </c>
      <c r="Z2" s="6"/>
      <c r="AA2" s="13"/>
    </row>
    <row r="3" spans="1:27" ht="12.75">
      <c r="A3" s="10">
        <v>13</v>
      </c>
      <c r="B3" s="10" t="s">
        <v>78</v>
      </c>
      <c r="C3" s="10" t="s">
        <v>79</v>
      </c>
      <c r="D3" s="10" t="s">
        <v>80</v>
      </c>
      <c r="E3" s="10" t="s">
        <v>81</v>
      </c>
      <c r="F3" s="10" t="s">
        <v>100</v>
      </c>
      <c r="G3" s="10" t="s">
        <v>101</v>
      </c>
      <c r="H3" s="10" t="s">
        <v>102</v>
      </c>
      <c r="I3" s="15" t="s">
        <v>81</v>
      </c>
      <c r="J3" s="16">
        <v>50.5373808511339</v>
      </c>
      <c r="K3" s="16">
        <v>4.51486587524414</v>
      </c>
      <c r="L3" s="10" t="s">
        <v>81</v>
      </c>
      <c r="M3" s="10" t="s">
        <v>85</v>
      </c>
      <c r="N3" s="15" t="s">
        <v>86</v>
      </c>
      <c r="O3" s="10" t="s">
        <v>87</v>
      </c>
      <c r="P3" s="10" t="s">
        <v>103</v>
      </c>
      <c r="Q3" s="10">
        <v>78</v>
      </c>
      <c r="R3" s="10">
        <v>8</v>
      </c>
      <c r="S3" s="15">
        <v>16000</v>
      </c>
      <c r="T3" s="10" t="s">
        <v>104</v>
      </c>
      <c r="U3" s="10" t="s">
        <v>105</v>
      </c>
      <c r="V3" s="15" t="s">
        <v>104</v>
      </c>
      <c r="W3" s="10">
        <v>2007</v>
      </c>
      <c r="X3" s="10" t="s">
        <v>88</v>
      </c>
      <c r="Z3" s="44" t="str">
        <f>HYPERLINK("https://www.thewindpower.net/windfarm_en_13.php","Link")</f>
        <v>Link</v>
      </c>
      <c r="AA3" s="17">
        <v>44854</v>
      </c>
    </row>
    <row r="4" spans="1:27" ht="12.75">
      <c r="A4" s="10">
        <v>167</v>
      </c>
      <c r="B4" s="10" t="s">
        <v>78</v>
      </c>
      <c r="C4" s="10" t="s">
        <v>79</v>
      </c>
      <c r="D4" s="10" t="s">
        <v>80</v>
      </c>
      <c r="E4" s="10" t="s">
        <v>81</v>
      </c>
      <c r="F4" s="10" t="s">
        <v>118</v>
      </c>
      <c r="G4" s="10" t="s">
        <v>119</v>
      </c>
      <c r="H4" s="10" t="s">
        <v>120</v>
      </c>
      <c r="I4" s="15" t="s">
        <v>121</v>
      </c>
      <c r="J4" s="16">
        <v>50.40336111111111</v>
      </c>
      <c r="K4" s="16">
        <v>3.721388888888889</v>
      </c>
      <c r="L4" s="10" t="s">
        <v>81</v>
      </c>
      <c r="M4" s="10" t="s">
        <v>85</v>
      </c>
      <c r="N4" s="15" t="s">
        <v>86</v>
      </c>
      <c r="O4" s="10" t="s">
        <v>87</v>
      </c>
      <c r="P4" s="10" t="s">
        <v>103</v>
      </c>
      <c r="Q4" s="10">
        <v>98</v>
      </c>
      <c r="R4" s="10">
        <v>4</v>
      </c>
      <c r="S4" s="15">
        <v>8000</v>
      </c>
      <c r="T4" s="10" t="s">
        <v>122</v>
      </c>
      <c r="U4" s="10" t="s">
        <v>81</v>
      </c>
      <c r="V4" s="15" t="s">
        <v>123</v>
      </c>
      <c r="W4" s="10" t="s">
        <v>124</v>
      </c>
      <c r="X4" s="10" t="s">
        <v>88</v>
      </c>
      <c r="Z4" s="44" t="str">
        <f>HYPERLINK("https://www.thewindpower.net/windfarm_en_167.php","Link")</f>
        <v>Link</v>
      </c>
      <c r="AA4" s="17">
        <v>43913</v>
      </c>
    </row>
    <row r="5" spans="1:27" ht="12.75">
      <c r="A5" s="10">
        <v>85</v>
      </c>
      <c r="B5" s="10" t="s">
        <v>78</v>
      </c>
      <c r="C5" s="10" t="s">
        <v>79</v>
      </c>
      <c r="D5" s="10" t="s">
        <v>80</v>
      </c>
      <c r="E5" s="10" t="s">
        <v>81</v>
      </c>
      <c r="F5" s="10" t="s">
        <v>82</v>
      </c>
      <c r="G5" s="10" t="s">
        <v>81</v>
      </c>
      <c r="H5" s="10" t="s">
        <v>83</v>
      </c>
      <c r="I5" s="15" t="s">
        <v>84</v>
      </c>
      <c r="J5" s="16">
        <v>50.3046611</v>
      </c>
      <c r="K5" s="16">
        <v>6.0723291</v>
      </c>
      <c r="L5" s="10" t="s">
        <v>81</v>
      </c>
      <c r="M5" s="10" t="s">
        <v>85</v>
      </c>
      <c r="N5" s="15" t="s">
        <v>86</v>
      </c>
      <c r="O5" s="10" t="s">
        <v>108</v>
      </c>
      <c r="P5" s="10" t="s">
        <v>109</v>
      </c>
      <c r="Q5" s="10">
        <v>108</v>
      </c>
      <c r="R5" s="10">
        <v>5</v>
      </c>
      <c r="S5" s="15">
        <v>10000</v>
      </c>
      <c r="T5" s="10" t="s">
        <v>110</v>
      </c>
      <c r="U5" s="10" t="s">
        <v>111</v>
      </c>
      <c r="V5" s="15" t="s">
        <v>111</v>
      </c>
      <c r="W5" s="10">
        <v>2011</v>
      </c>
      <c r="X5" s="10" t="s">
        <v>88</v>
      </c>
      <c r="Z5" s="44" t="str">
        <f>HYPERLINK("https://www.thewindpower.net/windfarm_en_85.php","Link")</f>
        <v>Link</v>
      </c>
      <c r="AA5" s="17">
        <v>44854</v>
      </c>
    </row>
    <row r="6" spans="1:27" ht="12.75">
      <c r="A6" s="10">
        <v>12</v>
      </c>
      <c r="B6" s="10" t="s">
        <v>78</v>
      </c>
      <c r="C6" s="10" t="s">
        <v>79</v>
      </c>
      <c r="D6" s="10" t="s">
        <v>80</v>
      </c>
      <c r="E6" s="10" t="s">
        <v>81</v>
      </c>
      <c r="F6" s="10" t="s">
        <v>82</v>
      </c>
      <c r="G6" s="10" t="s">
        <v>97</v>
      </c>
      <c r="H6" s="10" t="s">
        <v>97</v>
      </c>
      <c r="I6" s="15" t="s">
        <v>81</v>
      </c>
      <c r="J6" s="16">
        <v>50.58</v>
      </c>
      <c r="K6" s="16">
        <v>5.24</v>
      </c>
      <c r="L6" s="10" t="s">
        <v>81</v>
      </c>
      <c r="M6" s="10" t="s">
        <v>85</v>
      </c>
      <c r="N6" s="15" t="s">
        <v>86</v>
      </c>
      <c r="O6" s="10" t="s">
        <v>92</v>
      </c>
      <c r="P6" s="10" t="s">
        <v>93</v>
      </c>
      <c r="Q6" s="10">
        <v>85</v>
      </c>
      <c r="R6" s="10">
        <v>6</v>
      </c>
      <c r="S6" s="15">
        <v>9000</v>
      </c>
      <c r="T6" s="10" t="s">
        <v>98</v>
      </c>
      <c r="U6" s="10" t="s">
        <v>94</v>
      </c>
      <c r="V6" s="15" t="s">
        <v>95</v>
      </c>
      <c r="W6" s="10" t="s">
        <v>99</v>
      </c>
      <c r="X6" s="10" t="s">
        <v>88</v>
      </c>
      <c r="Z6" s="44" t="str">
        <f>HYPERLINK("https://www.thewindpower.net/windfarm_en_12.php","Link")</f>
        <v>Link</v>
      </c>
      <c r="AA6" s="17">
        <v>45030</v>
      </c>
    </row>
    <row r="7" spans="1:27" ht="12.75">
      <c r="A7" s="10">
        <v>16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89</v>
      </c>
      <c r="G7" s="10" t="s">
        <v>106</v>
      </c>
      <c r="H7" s="10" t="s">
        <v>106</v>
      </c>
      <c r="I7" s="15" t="s">
        <v>81</v>
      </c>
      <c r="J7" s="16">
        <v>50.422861</v>
      </c>
      <c r="K7" s="16">
        <v>4.718278</v>
      </c>
      <c r="L7" s="10" t="s">
        <v>81</v>
      </c>
      <c r="M7" s="10" t="s">
        <v>85</v>
      </c>
      <c r="N7" s="15" t="s">
        <v>86</v>
      </c>
      <c r="O7" s="10" t="s">
        <v>87</v>
      </c>
      <c r="P7" s="10" t="s">
        <v>107</v>
      </c>
      <c r="Q7" s="10">
        <v>108</v>
      </c>
      <c r="R7" s="10">
        <v>1</v>
      </c>
      <c r="S7" s="15">
        <v>2350</v>
      </c>
      <c r="T7" s="10" t="s">
        <v>95</v>
      </c>
      <c r="U7" s="10" t="s">
        <v>95</v>
      </c>
      <c r="V7" s="15" t="s">
        <v>95</v>
      </c>
      <c r="W7" s="10">
        <v>2010</v>
      </c>
      <c r="X7" s="10" t="s">
        <v>88</v>
      </c>
      <c r="Z7" s="44" t="str">
        <f>HYPERLINK("https://www.thewindpower.net/windfarm_en_16.php","Link")</f>
        <v>Link</v>
      </c>
      <c r="AA7" s="17">
        <v>44701</v>
      </c>
    </row>
    <row r="8" spans="1:27" ht="12.75">
      <c r="A8" s="10">
        <v>11</v>
      </c>
      <c r="B8" s="10" t="s">
        <v>78</v>
      </c>
      <c r="C8" s="10" t="s">
        <v>79</v>
      </c>
      <c r="D8" s="10" t="s">
        <v>80</v>
      </c>
      <c r="E8" s="10" t="s">
        <v>81</v>
      </c>
      <c r="F8" s="10" t="s">
        <v>89</v>
      </c>
      <c r="G8" s="10" t="s">
        <v>90</v>
      </c>
      <c r="H8" s="10" t="s">
        <v>91</v>
      </c>
      <c r="I8" s="15" t="s">
        <v>90</v>
      </c>
      <c r="J8" s="16">
        <v>50.3028275304973</v>
      </c>
      <c r="K8" s="16">
        <v>4.50448036193847</v>
      </c>
      <c r="L8" s="10" t="s">
        <v>81</v>
      </c>
      <c r="M8" s="10" t="s">
        <v>85</v>
      </c>
      <c r="N8" s="15" t="s">
        <v>86</v>
      </c>
      <c r="O8" s="10" t="s">
        <v>92</v>
      </c>
      <c r="P8" s="10" t="s">
        <v>93</v>
      </c>
      <c r="Q8" s="10">
        <v>85</v>
      </c>
      <c r="R8" s="10">
        <v>6</v>
      </c>
      <c r="S8" s="15">
        <v>9000</v>
      </c>
      <c r="T8" s="10" t="s">
        <v>94</v>
      </c>
      <c r="U8" s="10" t="s">
        <v>94</v>
      </c>
      <c r="V8" s="15" t="s">
        <v>95</v>
      </c>
      <c r="W8" s="10" t="s">
        <v>96</v>
      </c>
      <c r="X8" s="10" t="s">
        <v>88</v>
      </c>
      <c r="Z8" s="44" t="str">
        <f>HYPERLINK("https://www.thewindpower.net/windfarm_en_11.php","Link")</f>
        <v>Link</v>
      </c>
      <c r="AA8" s="17">
        <v>44701</v>
      </c>
    </row>
    <row r="9" spans="1:27" ht="12.75">
      <c r="A9" s="10">
        <v>88</v>
      </c>
      <c r="B9" s="10" t="s">
        <v>78</v>
      </c>
      <c r="C9" s="10" t="s">
        <v>79</v>
      </c>
      <c r="D9" s="10" t="s">
        <v>80</v>
      </c>
      <c r="E9" s="10" t="s">
        <v>81</v>
      </c>
      <c r="F9" s="10" t="s">
        <v>112</v>
      </c>
      <c r="G9" s="10" t="s">
        <v>113</v>
      </c>
      <c r="H9" s="10" t="s">
        <v>113</v>
      </c>
      <c r="I9" s="15" t="s">
        <v>81</v>
      </c>
      <c r="J9" s="16">
        <v>51.0708453</v>
      </c>
      <c r="K9" s="16">
        <v>3.9465974</v>
      </c>
      <c r="L9" s="10" t="s">
        <v>81</v>
      </c>
      <c r="M9" s="10" t="s">
        <v>85</v>
      </c>
      <c r="N9" s="15" t="s">
        <v>86</v>
      </c>
      <c r="O9" s="10" t="s">
        <v>87</v>
      </c>
      <c r="P9" s="10" t="s">
        <v>114</v>
      </c>
      <c r="Q9" s="10">
        <v>108</v>
      </c>
      <c r="R9" s="10">
        <v>4</v>
      </c>
      <c r="S9" s="15">
        <v>9200</v>
      </c>
      <c r="T9" s="10" t="s">
        <v>115</v>
      </c>
      <c r="U9" s="10" t="s">
        <v>81</v>
      </c>
      <c r="V9" s="15" t="s">
        <v>116</v>
      </c>
      <c r="W9" s="10" t="s">
        <v>117</v>
      </c>
      <c r="X9" s="10" t="s">
        <v>88</v>
      </c>
      <c r="Z9" s="44" t="str">
        <f>HYPERLINK("https://www.thewindpower.net/windfarm_en_88.php","Link")</f>
        <v>Link</v>
      </c>
      <c r="AA9" s="17">
        <v>44326</v>
      </c>
    </row>
    <row r="10" spans="1:27" ht="12.75">
      <c r="A10" s="10">
        <v>181</v>
      </c>
      <c r="B10" s="10" t="s">
        <v>78</v>
      </c>
      <c r="C10" s="10" t="s">
        <v>79</v>
      </c>
      <c r="D10" s="10" t="s">
        <v>80</v>
      </c>
      <c r="E10" s="10" t="s">
        <v>81</v>
      </c>
      <c r="F10" s="10" t="s">
        <v>112</v>
      </c>
      <c r="G10" s="10" t="s">
        <v>134</v>
      </c>
      <c r="H10" s="10" t="s">
        <v>134</v>
      </c>
      <c r="I10" s="15" t="s">
        <v>135</v>
      </c>
      <c r="J10" s="16">
        <v>51.1555184778633</v>
      </c>
      <c r="K10" s="16">
        <v>3.76474538413083</v>
      </c>
      <c r="L10" s="10" t="s">
        <v>81</v>
      </c>
      <c r="M10" s="10" t="s">
        <v>85</v>
      </c>
      <c r="N10" s="15" t="s">
        <v>86</v>
      </c>
      <c r="O10" s="10" t="s">
        <v>87</v>
      </c>
      <c r="P10" s="10" t="s">
        <v>103</v>
      </c>
      <c r="Q10" s="10">
        <v>98</v>
      </c>
      <c r="R10" s="10">
        <v>11</v>
      </c>
      <c r="S10" s="15">
        <v>22000</v>
      </c>
      <c r="T10" s="10" t="s">
        <v>81</v>
      </c>
      <c r="U10" s="10" t="s">
        <v>136</v>
      </c>
      <c r="V10" s="15" t="s">
        <v>137</v>
      </c>
      <c r="W10" s="10" t="s">
        <v>138</v>
      </c>
      <c r="X10" s="10" t="s">
        <v>88</v>
      </c>
      <c r="Z10" s="44" t="str">
        <f>HYPERLINK("https://www.thewindpower.net/windfarm_en_181.php","Link")</f>
        <v>Link</v>
      </c>
      <c r="AA10" s="17">
        <v>45096</v>
      </c>
    </row>
    <row r="11" spans="1:27" ht="12.75">
      <c r="A11" s="10">
        <v>169</v>
      </c>
      <c r="B11" s="10" t="s">
        <v>78</v>
      </c>
      <c r="C11" s="10" t="s">
        <v>79</v>
      </c>
      <c r="D11" s="10" t="s">
        <v>80</v>
      </c>
      <c r="E11" s="10" t="s">
        <v>81</v>
      </c>
      <c r="F11" s="10" t="s">
        <v>125</v>
      </c>
      <c r="G11" s="10" t="s">
        <v>131</v>
      </c>
      <c r="H11" s="10" t="s">
        <v>131</v>
      </c>
      <c r="I11" s="15" t="s">
        <v>81</v>
      </c>
      <c r="J11" s="16">
        <v>51.1670849399735</v>
      </c>
      <c r="K11" s="16">
        <v>2.96734179259033</v>
      </c>
      <c r="L11" s="10" t="s">
        <v>81</v>
      </c>
      <c r="M11" s="10" t="s">
        <v>85</v>
      </c>
      <c r="N11" s="15" t="s">
        <v>86</v>
      </c>
      <c r="O11" s="10" t="s">
        <v>87</v>
      </c>
      <c r="P11" s="10" t="s">
        <v>132</v>
      </c>
      <c r="Q11" s="10">
        <v>85</v>
      </c>
      <c r="R11" s="10">
        <v>4</v>
      </c>
      <c r="S11" s="15">
        <v>9200</v>
      </c>
      <c r="T11" s="10" t="s">
        <v>133</v>
      </c>
      <c r="U11" s="10" t="s">
        <v>133</v>
      </c>
      <c r="V11" s="15" t="s">
        <v>133</v>
      </c>
      <c r="W11" s="10" t="s">
        <v>124</v>
      </c>
      <c r="X11" s="10" t="s">
        <v>88</v>
      </c>
      <c r="Z11" s="44" t="str">
        <f>HYPERLINK("https://www.thewindpower.net/windfarm_en_169.php","Link")</f>
        <v>Link</v>
      </c>
      <c r="AA11" s="17">
        <v>44473</v>
      </c>
    </row>
    <row r="12" spans="1:27" ht="12.75">
      <c r="A12" s="10">
        <v>168</v>
      </c>
      <c r="B12" s="10" t="s">
        <v>78</v>
      </c>
      <c r="C12" s="10" t="s">
        <v>79</v>
      </c>
      <c r="D12" s="10" t="s">
        <v>80</v>
      </c>
      <c r="E12" s="10" t="s">
        <v>81</v>
      </c>
      <c r="F12" s="10" t="s">
        <v>125</v>
      </c>
      <c r="G12" s="10" t="s">
        <v>126</v>
      </c>
      <c r="H12" s="10" t="s">
        <v>127</v>
      </c>
      <c r="I12" s="15" t="s">
        <v>128</v>
      </c>
      <c r="J12" s="16">
        <v>50.994246079898</v>
      </c>
      <c r="K12" s="16">
        <v>2.80608953331295</v>
      </c>
      <c r="L12" s="10" t="s">
        <v>81</v>
      </c>
      <c r="M12" s="10" t="s">
        <v>85</v>
      </c>
      <c r="N12" s="15" t="s">
        <v>86</v>
      </c>
      <c r="O12" s="10" t="s">
        <v>87</v>
      </c>
      <c r="P12" s="10" t="s">
        <v>129</v>
      </c>
      <c r="Q12" s="10">
        <v>62</v>
      </c>
      <c r="R12" s="10">
        <v>2</v>
      </c>
      <c r="S12" s="15">
        <v>1600</v>
      </c>
      <c r="T12" s="10" t="s">
        <v>130</v>
      </c>
      <c r="U12" s="10" t="s">
        <v>130</v>
      </c>
      <c r="V12" s="15" t="s">
        <v>130</v>
      </c>
      <c r="W12" s="10">
        <v>2005</v>
      </c>
      <c r="X12" s="10" t="s">
        <v>88</v>
      </c>
      <c r="Z12" s="44" t="str">
        <f>HYPERLINK("https://www.thewindpower.net/windfarm_en_168.php","Link")</f>
        <v>Link</v>
      </c>
      <c r="AA12" s="17">
        <v>45031</v>
      </c>
    </row>
  </sheetData>
  <sheetProtection selectLockedCells="1" selectUnlockedCells="1"/>
  <autoFilter ref="A2:AA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cp:keywords/>
  <dc:description/>
  <cp:lastModifiedBy>Michaël PIERROT</cp:lastModifiedBy>
  <dcterms:created xsi:type="dcterms:W3CDTF">2017-09-23T06:00:20Z</dcterms:created>
  <dcterms:modified xsi:type="dcterms:W3CDTF">2024-05-02T10:36:04Z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