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385" tabRatio="232" activeTab="2"/>
  </bookViews>
  <sheets>
    <sheet name="Source" sheetId="1" r:id="rId1"/>
    <sheet name="Read me" sheetId="2" r:id="rId2"/>
    <sheet name="Windfarms" sheetId="3" r:id="rId3"/>
  </sheets>
  <definedNames>
    <definedName name="_xlnm._FilterDatabase" localSheetId="2" hidden="1">'Windfarms'!$A$2:$AA$1311</definedName>
  </definedNames>
  <calcPr fullCalcOnLoad="1"/>
</workbook>
</file>

<file path=xl/sharedStrings.xml><?xml version="1.0" encoding="utf-8"?>
<sst xmlns="http://schemas.openxmlformats.org/spreadsheetml/2006/main" count="287" uniqueCount="133">
  <si>
    <t>ID</t>
  </si>
  <si>
    <t>Continent</t>
  </si>
  <si>
    <t>ISO code</t>
  </si>
  <si>
    <t>Country</t>
  </si>
  <si>
    <t>State code</t>
  </si>
  <si>
    <t>Area</t>
  </si>
  <si>
    <t>City</t>
  </si>
  <si>
    <t>Name</t>
  </si>
  <si>
    <t>2nd name</t>
  </si>
  <si>
    <t>Latitude</t>
  </si>
  <si>
    <t>Longitude</t>
  </si>
  <si>
    <t>Location accuracy</t>
  </si>
  <si>
    <t>Manufacturer</t>
  </si>
  <si>
    <t>Turbine</t>
  </si>
  <si>
    <t>Hub height</t>
  </si>
  <si>
    <t>Number of turbines</t>
  </si>
  <si>
    <t>Total power</t>
  </si>
  <si>
    <t>Developer</t>
  </si>
  <si>
    <t>Operator</t>
  </si>
  <si>
    <t>Owner</t>
  </si>
  <si>
    <t>Commissioning date</t>
  </si>
  <si>
    <t>Status</t>
  </si>
  <si>
    <t>Update</t>
  </si>
  <si>
    <t>Code ISO 3166.1</t>
  </si>
  <si>
    <t>WGS84</t>
  </si>
  <si>
    <t>m</t>
  </si>
  <si>
    <t>Yes = accurate location</t>
  </si>
  <si>
    <t>kW</t>
  </si>
  <si>
    <t>Altitude/Depth</t>
  </si>
  <si>
    <t>km</t>
  </si>
  <si>
    <t>Offshore
Shore distance</t>
  </si>
  <si>
    <t xml:space="preserve">Tel : +33 6 50 78 66 16 </t>
  </si>
  <si>
    <t>Fax : +33 9 58 76 96 73</t>
  </si>
  <si>
    <t>contact@thewindpower.net</t>
  </si>
  <si>
    <t xml:space="preserve">Databases content is provided "as is" and no warranty is given about data accuracy or completeness. </t>
  </si>
  <si>
    <t>31170 Tournefeuille - France</t>
  </si>
  <si>
    <t>Date</t>
  </si>
  <si>
    <t>Customer</t>
  </si>
  <si>
    <t>#ND = no data</t>
  </si>
  <si>
    <t>The databases shall not be given, hired or sold to any other part.</t>
  </si>
  <si>
    <t>Format:
yyyy or yyyy/mm</t>
  </si>
  <si>
    <t>Internal ID</t>
  </si>
  <si>
    <t>Country continent</t>
  </si>
  <si>
    <t>Country code according to ISO 3166.1</t>
  </si>
  <si>
    <t>Country name</t>
  </si>
  <si>
    <t>Area or state code (not available for all countries)</t>
  </si>
  <si>
    <t>Area or state</t>
  </si>
  <si>
    <t>City name</t>
  </si>
  <si>
    <t>Windfarm name</t>
  </si>
  <si>
    <t>Windfarm 2nd name or windfarm part (if appropriate)</t>
  </si>
  <si>
    <t>Windfarm latitude (WGS84)</t>
  </si>
  <si>
    <t>Windfarm longitude (WGS84)</t>
  </si>
  <si>
    <t>Windfarm altitude (onshore) or sea depth (offshore)</t>
  </si>
  <si>
    <t>Yes = accurate location, No = estimated location or city location</t>
  </si>
  <si>
    <t>Offshore - Shore distance</t>
  </si>
  <si>
    <t>Yes = offshore windfarm (+ shore distance if available)</t>
  </si>
  <si>
    <t>Turbine manufacturer</t>
  </si>
  <si>
    <t>Turbine model</t>
  </si>
  <si>
    <t>Windfarm total power</t>
  </si>
  <si>
    <t>Windfarm status</t>
  </si>
  <si>
    <t>Operator(s) name(s)</t>
  </si>
  <si>
    <t>Developer(s) name(s)</t>
  </si>
  <si>
    <t>Owners(s) name(s)</t>
  </si>
  <si>
    <t>Windfarm commissioning date (format: yyyy or yyyy/mm)</t>
  </si>
  <si>
    <t>Update date (format: dd-mm-yyyy)</t>
  </si>
  <si>
    <t>19, rue du Limousin</t>
  </si>
  <si>
    <t>Free share inside the purchasing office or company (Site License or Global License, please refer to the invoice).</t>
  </si>
  <si>
    <t>http://www.thewindpower.net</t>
  </si>
  <si>
    <t>Decommissioning date</t>
  </si>
  <si>
    <t>Windfarm decommissioning date (format: yyyy or yyyy/mm)</t>
  </si>
  <si>
    <t>Link</t>
  </si>
  <si>
    <t>Direct link to The Wind Power datasheet</t>
  </si>
  <si>
    <t>Invoice</t>
  </si>
  <si>
    <t xml:space="preserve">Customer ref. </t>
  </si>
  <si>
    <t>License</t>
  </si>
  <si>
    <t>Site License</t>
  </si>
  <si>
    <t>Global License</t>
  </si>
  <si>
    <t>The Wind Power EI</t>
  </si>
  <si>
    <t>Europe</t>
  </si>
  <si>
    <t>DK</t>
  </si>
  <si>
    <t>Denmark</t>
  </si>
  <si>
    <t>#ND</t>
  </si>
  <si>
    <t>Ringkobing-Skjern (Midtjylland)</t>
  </si>
  <si>
    <t>No</t>
  </si>
  <si>
    <t>Vestas</t>
  </si>
  <si>
    <t>Production</t>
  </si>
  <si>
    <t>Neg Micon</t>
  </si>
  <si>
    <t>NM48/750</t>
  </si>
  <si>
    <t>Aalborg (Nordjylland)</t>
  </si>
  <si>
    <t>Yes</t>
  </si>
  <si>
    <t>Offshore</t>
  </si>
  <si>
    <t>Middelgrunden</t>
  </si>
  <si>
    <t>Yes (5 km)</t>
  </si>
  <si>
    <t>Bonus</t>
  </si>
  <si>
    <t>B76/2000</t>
  </si>
  <si>
    <t>Orsted</t>
  </si>
  <si>
    <t>HOFOR/Middelgrundens Vindmollelaug</t>
  </si>
  <si>
    <t>2000/12</t>
  </si>
  <si>
    <t>Tonder (Syddanmark)</t>
  </si>
  <si>
    <t>1998/06</t>
  </si>
  <si>
    <t>B82/2300</t>
  </si>
  <si>
    <t>Norddjurs (Midtjylland)</t>
  </si>
  <si>
    <t>Hollandsbjerg</t>
  </si>
  <si>
    <t>NM64c/1500</t>
  </si>
  <si>
    <t>Vattenfall</t>
  </si>
  <si>
    <t>European Energy</t>
  </si>
  <si>
    <t>2002/12</t>
  </si>
  <si>
    <t>NM44/750</t>
  </si>
  <si>
    <t>Tuno Knob</t>
  </si>
  <si>
    <t>V39/500</t>
  </si>
  <si>
    <t>Eurowind</t>
  </si>
  <si>
    <t>1995/05</t>
  </si>
  <si>
    <t>V80/2000</t>
  </si>
  <si>
    <t>Siemens</t>
  </si>
  <si>
    <t>SWT-2.3-93</t>
  </si>
  <si>
    <t>2010/10</t>
  </si>
  <si>
    <t>2003/12</t>
  </si>
  <si>
    <t>Rønland</t>
  </si>
  <si>
    <t>Yes (0,1 km)</t>
  </si>
  <si>
    <t>Thyboren-Harboöre Vindmöllelaug</t>
  </si>
  <si>
    <t>Oppelstrup</t>
  </si>
  <si>
    <t>Athena Investments</t>
  </si>
  <si>
    <t>2001/07</t>
  </si>
  <si>
    <t>Vederso</t>
  </si>
  <si>
    <t>Dansk Vindenergi</t>
  </si>
  <si>
    <t>Rodsand II</t>
  </si>
  <si>
    <t>Nysted II</t>
  </si>
  <si>
    <t>Yes (9 km)</t>
  </si>
  <si>
    <t>E.ON Climate Renewables</t>
  </si>
  <si>
    <t>RWE</t>
  </si>
  <si>
    <t>SEAS NVE/RWE</t>
  </si>
  <si>
    <t>Rejsby</t>
  </si>
  <si>
    <t>Sample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</si>
</sst>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  <numFmt numFmtId="167" formatCode="[$-409]mmm\-yy;@"/>
    <numFmt numFmtId="168" formatCode="mm/dd/yy;@"/>
    <numFmt numFmtId="169" formatCode="[$-409]dd\-mmm\-yy;@"/>
    <numFmt numFmtId="170" formatCode="[$-409]d\-mmm\-yy;@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</numFmts>
  <fonts count="47">
    <font>
      <sz val="10"/>
      <name val="Arial"/>
      <family val="2"/>
    </font>
    <font>
      <b/>
      <sz val="10"/>
      <color indexed="9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0"/>
      <color rgb="FF0070C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45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34" borderId="10" xfId="0" applyFont="1" applyFill="1" applyBorder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66" fontId="0" fillId="0" borderId="0" xfId="0" applyNumberFormat="1" applyFont="1" applyAlignment="1">
      <alignment horizontal="left"/>
    </xf>
    <xf numFmtId="169" fontId="0" fillId="0" borderId="0" xfId="0" applyNumberFormat="1" applyFont="1" applyAlignment="1">
      <alignment horizontal="left"/>
    </xf>
    <xf numFmtId="0" fontId="0" fillId="0" borderId="0" xfId="51">
      <alignment/>
      <protection/>
    </xf>
    <xf numFmtId="0" fontId="0" fillId="0" borderId="12" xfId="51" applyBorder="1">
      <alignment/>
      <protection/>
    </xf>
    <xf numFmtId="0" fontId="0" fillId="0" borderId="13" xfId="51" applyBorder="1">
      <alignment/>
      <protection/>
    </xf>
    <xf numFmtId="0" fontId="0" fillId="0" borderId="14" xfId="51" applyBorder="1">
      <alignment/>
      <protection/>
    </xf>
    <xf numFmtId="0" fontId="0" fillId="0" borderId="15" xfId="51" applyBorder="1">
      <alignment/>
      <protection/>
    </xf>
    <xf numFmtId="0" fontId="0" fillId="0" borderId="16" xfId="51" applyBorder="1">
      <alignment/>
      <protection/>
    </xf>
    <xf numFmtId="0" fontId="0" fillId="0" borderId="17" xfId="51" applyBorder="1">
      <alignment/>
      <protection/>
    </xf>
    <xf numFmtId="0" fontId="0" fillId="0" borderId="18" xfId="51" applyBorder="1">
      <alignment/>
      <protection/>
    </xf>
    <xf numFmtId="0" fontId="0" fillId="0" borderId="19" xfId="51" applyBorder="1">
      <alignment/>
      <protection/>
    </xf>
    <xf numFmtId="0" fontId="45" fillId="0" borderId="0" xfId="0" applyFont="1" applyAlignment="1">
      <alignment horizontal="left"/>
    </xf>
    <xf numFmtId="0" fontId="46" fillId="0" borderId="0" xfId="51" applyFont="1">
      <alignment/>
      <protection/>
    </xf>
    <xf numFmtId="0" fontId="3" fillId="0" borderId="0" xfId="51" applyFont="1" applyAlignment="1">
      <alignment horizontal="right"/>
      <protection/>
    </xf>
    <xf numFmtId="0" fontId="0" fillId="0" borderId="0" xfId="51" applyAlignment="1">
      <alignment horizontal="left"/>
      <protection/>
    </xf>
    <xf numFmtId="170" fontId="0" fillId="0" borderId="0" xfId="51" applyNumberFormat="1" applyAlignment="1">
      <alignment horizontal="left"/>
      <protection/>
    </xf>
    <xf numFmtId="0" fontId="0" fillId="0" borderId="0" xfId="51" applyFont="1" applyAlignment="1">
      <alignment horizontal="left"/>
      <protection/>
    </xf>
    <xf numFmtId="0" fontId="33" fillId="0" borderId="0" xfId="44" applyBorder="1" applyAlignment="1">
      <alignment horizontal="center"/>
    </xf>
    <xf numFmtId="0" fontId="0" fillId="0" borderId="20" xfId="51" applyBorder="1" applyAlignment="1">
      <alignment horizontal="center"/>
      <protection/>
    </xf>
    <xf numFmtId="0" fontId="0" fillId="0" borderId="21" xfId="51" applyBorder="1" applyAlignment="1">
      <alignment horizontal="center"/>
      <protection/>
    </xf>
    <xf numFmtId="0" fontId="0" fillId="0" borderId="22" xfId="51" applyBorder="1" applyAlignment="1">
      <alignment horizontal="center"/>
      <protection/>
    </xf>
    <xf numFmtId="0" fontId="0" fillId="0" borderId="23" xfId="51" applyBorder="1" applyAlignment="1">
      <alignment horizontal="center"/>
      <protection/>
    </xf>
    <xf numFmtId="0" fontId="0" fillId="0" borderId="0" xfId="51" applyAlignment="1">
      <alignment horizontal="center"/>
      <protection/>
    </xf>
    <xf numFmtId="0" fontId="0" fillId="0" borderId="24" xfId="51" applyBorder="1" applyAlignment="1">
      <alignment horizontal="center"/>
      <protection/>
    </xf>
    <xf numFmtId="0" fontId="0" fillId="0" borderId="25" xfId="51" applyBorder="1" applyAlignment="1">
      <alignment horizontal="center"/>
      <protection/>
    </xf>
    <xf numFmtId="0" fontId="0" fillId="0" borderId="10" xfId="51" applyBorder="1" applyAlignment="1">
      <alignment horizontal="center"/>
      <protection/>
    </xf>
    <xf numFmtId="0" fontId="0" fillId="0" borderId="26" xfId="51" applyBorder="1" applyAlignment="1">
      <alignment horizontal="center"/>
      <protection/>
    </xf>
    <xf numFmtId="0" fontId="2" fillId="0" borderId="0" xfId="51" applyFont="1" applyAlignment="1">
      <alignment horizontal="center"/>
      <protection/>
    </xf>
    <xf numFmtId="0" fontId="33" fillId="0" borderId="0" xfId="44" applyAlignment="1">
      <alignment horizontal="left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300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windpower.net/" TargetMode="External" /><Relationship Id="rId2" Type="http://schemas.openxmlformats.org/officeDocument/2006/relationships/hyperlink" Target="mailto:contact@thewindpower.ne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B2:M3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8" customWidth="1"/>
    <col min="2" max="11" width="12.7109375" style="18" customWidth="1"/>
    <col min="12" max="16384" width="11.421875" style="18" customWidth="1"/>
  </cols>
  <sheetData>
    <row r="1" ht="13.5" thickBot="1"/>
    <row r="2" spans="2:13" ht="12.75">
      <c r="B2" s="19"/>
      <c r="C2" s="20"/>
      <c r="D2" s="20"/>
      <c r="E2" s="20"/>
      <c r="F2" s="20"/>
      <c r="G2" s="20"/>
      <c r="H2" s="20"/>
      <c r="I2" s="20"/>
      <c r="J2" s="20"/>
      <c r="K2" s="21"/>
      <c r="M2" s="28" t="s">
        <v>75</v>
      </c>
    </row>
    <row r="3" spans="2:13" ht="12.75">
      <c r="B3" s="22"/>
      <c r="K3" s="23"/>
      <c r="M3" s="28" t="s">
        <v>76</v>
      </c>
    </row>
    <row r="4" spans="2:13" ht="12.75">
      <c r="B4" s="22"/>
      <c r="K4" s="23"/>
      <c r="M4" s="28"/>
    </row>
    <row r="5" spans="2:11" ht="12.75">
      <c r="B5" s="22"/>
      <c r="K5" s="23"/>
    </row>
    <row r="6" spans="2:11" ht="12.75">
      <c r="B6" s="22"/>
      <c r="K6" s="23"/>
    </row>
    <row r="7" spans="2:11" ht="12.75">
      <c r="B7" s="22"/>
      <c r="K7" s="23"/>
    </row>
    <row r="8" spans="2:11" ht="12.75">
      <c r="B8" s="22"/>
      <c r="K8" s="23"/>
    </row>
    <row r="9" spans="2:11" ht="20.25">
      <c r="B9" s="22"/>
      <c r="C9" s="43" t="s">
        <v>77</v>
      </c>
      <c r="D9" s="43"/>
      <c r="E9" s="43"/>
      <c r="F9" s="43"/>
      <c r="G9" s="43"/>
      <c r="H9" s="43"/>
      <c r="I9" s="43"/>
      <c r="J9" s="43"/>
      <c r="K9" s="23"/>
    </row>
    <row r="10" spans="2:11" ht="12.75">
      <c r="B10" s="22"/>
      <c r="C10" s="38" t="s">
        <v>65</v>
      </c>
      <c r="D10" s="38"/>
      <c r="E10" s="38"/>
      <c r="F10" s="38"/>
      <c r="G10" s="38"/>
      <c r="H10" s="38"/>
      <c r="I10" s="38"/>
      <c r="J10" s="38"/>
      <c r="K10" s="23"/>
    </row>
    <row r="11" spans="2:11" ht="12.75">
      <c r="B11" s="22"/>
      <c r="C11" s="38" t="s">
        <v>35</v>
      </c>
      <c r="D11" s="38"/>
      <c r="E11" s="38"/>
      <c r="F11" s="38"/>
      <c r="G11" s="38"/>
      <c r="H11" s="38"/>
      <c r="I11" s="38"/>
      <c r="J11" s="38"/>
      <c r="K11" s="23"/>
    </row>
    <row r="12" spans="2:11" ht="12.75">
      <c r="B12" s="22"/>
      <c r="C12" s="38" t="s">
        <v>31</v>
      </c>
      <c r="D12" s="38"/>
      <c r="E12" s="38"/>
      <c r="F12" s="38"/>
      <c r="G12" s="38"/>
      <c r="H12" s="38"/>
      <c r="I12" s="38"/>
      <c r="J12" s="38"/>
      <c r="K12" s="23"/>
    </row>
    <row r="13" spans="2:11" ht="12.75">
      <c r="B13" s="22"/>
      <c r="C13" s="38" t="s">
        <v>32</v>
      </c>
      <c r="D13" s="38"/>
      <c r="E13" s="38"/>
      <c r="F13" s="38"/>
      <c r="G13" s="38"/>
      <c r="H13" s="38"/>
      <c r="I13" s="38"/>
      <c r="J13" s="38"/>
      <c r="K13" s="23"/>
    </row>
    <row r="14" spans="2:11" ht="12.75">
      <c r="B14" s="22"/>
      <c r="C14" s="33" t="s">
        <v>67</v>
      </c>
      <c r="D14" s="33"/>
      <c r="E14" s="33"/>
      <c r="F14" s="33"/>
      <c r="G14" s="33"/>
      <c r="H14" s="33"/>
      <c r="I14" s="33"/>
      <c r="J14" s="33"/>
      <c r="K14" s="23"/>
    </row>
    <row r="15" spans="2:11" ht="12.75">
      <c r="B15" s="22"/>
      <c r="C15" s="33" t="s">
        <v>33</v>
      </c>
      <c r="D15" s="33"/>
      <c r="E15" s="33"/>
      <c r="F15" s="33"/>
      <c r="G15" s="33"/>
      <c r="H15" s="33"/>
      <c r="I15" s="33"/>
      <c r="J15" s="33"/>
      <c r="K15" s="23"/>
    </row>
    <row r="16" spans="2:11" ht="12.75">
      <c r="B16" s="22"/>
      <c r="K16" s="23"/>
    </row>
    <row r="17" spans="2:11" ht="12.75">
      <c r="B17" s="22"/>
      <c r="K17" s="23"/>
    </row>
    <row r="18" spans="2:11" ht="12.75">
      <c r="B18" s="22"/>
      <c r="K18" s="23"/>
    </row>
    <row r="19" spans="2:11" ht="12.75">
      <c r="B19" s="22"/>
      <c r="C19" s="34" t="s">
        <v>39</v>
      </c>
      <c r="D19" s="35"/>
      <c r="E19" s="35"/>
      <c r="F19" s="35"/>
      <c r="G19" s="35"/>
      <c r="H19" s="35"/>
      <c r="I19" s="35"/>
      <c r="J19" s="36"/>
      <c r="K19" s="23"/>
    </row>
    <row r="20" spans="2:11" ht="12.75">
      <c r="B20" s="22"/>
      <c r="C20" s="37" t="s">
        <v>66</v>
      </c>
      <c r="D20" s="38"/>
      <c r="E20" s="38"/>
      <c r="F20" s="38"/>
      <c r="G20" s="38"/>
      <c r="H20" s="38"/>
      <c r="I20" s="38"/>
      <c r="J20" s="39"/>
      <c r="K20" s="23"/>
    </row>
    <row r="21" spans="2:11" ht="12.75">
      <c r="B21" s="22"/>
      <c r="C21" s="40" t="s">
        <v>34</v>
      </c>
      <c r="D21" s="41"/>
      <c r="E21" s="41"/>
      <c r="F21" s="41"/>
      <c r="G21" s="41"/>
      <c r="H21" s="41"/>
      <c r="I21" s="41"/>
      <c r="J21" s="42"/>
      <c r="K21" s="23"/>
    </row>
    <row r="22" spans="2:11" ht="12.75">
      <c r="B22" s="22"/>
      <c r="K22" s="23"/>
    </row>
    <row r="23" spans="2:11" ht="12.75">
      <c r="B23" s="22"/>
      <c r="K23" s="23"/>
    </row>
    <row r="24" spans="2:11" ht="12.75">
      <c r="B24" s="22"/>
      <c r="C24" s="29" t="s">
        <v>72</v>
      </c>
      <c r="D24" s="30"/>
      <c r="G24" s="29" t="s">
        <v>37</v>
      </c>
      <c r="H24" s="32" t="s">
        <v>132</v>
      </c>
      <c r="K24" s="23"/>
    </row>
    <row r="25" spans="2:11" ht="12.75">
      <c r="B25" s="22"/>
      <c r="C25" s="29" t="s">
        <v>73</v>
      </c>
      <c r="D25" s="30"/>
      <c r="H25" s="32"/>
      <c r="K25" s="23"/>
    </row>
    <row r="26" spans="2:11" ht="12.75">
      <c r="B26" s="22"/>
      <c r="C26" s="29" t="s">
        <v>36</v>
      </c>
      <c r="D26" s="31">
        <v>45242.76773148148</v>
      </c>
      <c r="H26" s="30"/>
      <c r="K26" s="23"/>
    </row>
    <row r="27" spans="2:11" ht="12.75">
      <c r="B27" s="22"/>
      <c r="C27" s="29" t="s">
        <v>74</v>
      </c>
      <c r="D27" s="30"/>
      <c r="H27" s="30"/>
      <c r="K27" s="23"/>
    </row>
    <row r="28" spans="2:11" ht="12.75">
      <c r="B28" s="22"/>
      <c r="C28" s="29"/>
      <c r="D28" s="30"/>
      <c r="H28" s="30"/>
      <c r="K28" s="23"/>
    </row>
    <row r="29" spans="2:11" ht="12.75">
      <c r="B29" s="22"/>
      <c r="C29" s="29"/>
      <c r="D29" s="30"/>
      <c r="H29" s="30"/>
      <c r="K29" s="23"/>
    </row>
    <row r="30" spans="2:11" ht="13.5" thickBot="1">
      <c r="B30" s="24"/>
      <c r="C30" s="25"/>
      <c r="D30" s="25"/>
      <c r="E30" s="25"/>
      <c r="F30" s="25"/>
      <c r="G30" s="25"/>
      <c r="H30" s="25"/>
      <c r="I30" s="25"/>
      <c r="J30" s="25"/>
      <c r="K30" s="26"/>
    </row>
  </sheetData>
  <sheetProtection/>
  <mergeCells count="10">
    <mergeCell ref="C15:J15"/>
    <mergeCell ref="C19:J19"/>
    <mergeCell ref="C20:J20"/>
    <mergeCell ref="C21:J21"/>
    <mergeCell ref="C9:J9"/>
    <mergeCell ref="C10:J10"/>
    <mergeCell ref="C11:J11"/>
    <mergeCell ref="C12:J12"/>
    <mergeCell ref="C13:J13"/>
    <mergeCell ref="C14:J14"/>
  </mergeCells>
  <dataValidations count="1">
    <dataValidation type="list" allowBlank="1" showInputMessage="1" showErrorMessage="1" sqref="D27:D28">
      <formula1>$M$2:$M$4</formula1>
    </dataValidation>
  </dataValidations>
  <hyperlinks>
    <hyperlink ref="C14" r:id="rId1" display="http://www.thewindpower.net"/>
    <hyperlink ref="C15" r:id="rId2" display="contact@thewindpower.net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B2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4.140625" style="0" bestFit="1" customWidth="1"/>
    <col min="2" max="2" width="55.421875" style="0" bestFit="1" customWidth="1"/>
  </cols>
  <sheetData>
    <row r="1" spans="1:2" ht="13.5" customHeight="1">
      <c r="A1" s="1" t="s">
        <v>0</v>
      </c>
      <c r="B1" s="2" t="s">
        <v>41</v>
      </c>
    </row>
    <row r="2" spans="1:2" ht="13.5" customHeight="1">
      <c r="A2" s="1" t="s">
        <v>1</v>
      </c>
      <c r="B2" s="2" t="s">
        <v>42</v>
      </c>
    </row>
    <row r="3" spans="1:2" ht="13.5" customHeight="1">
      <c r="A3" s="1" t="s">
        <v>2</v>
      </c>
      <c r="B3" s="2" t="s">
        <v>43</v>
      </c>
    </row>
    <row r="4" spans="1:2" ht="13.5" customHeight="1">
      <c r="A4" s="1" t="s">
        <v>3</v>
      </c>
      <c r="B4" s="2" t="s">
        <v>44</v>
      </c>
    </row>
    <row r="5" spans="1:2" ht="13.5" customHeight="1">
      <c r="A5" s="1" t="s">
        <v>4</v>
      </c>
      <c r="B5" s="2" t="s">
        <v>45</v>
      </c>
    </row>
    <row r="6" spans="1:2" ht="13.5" customHeight="1">
      <c r="A6" s="1" t="s">
        <v>5</v>
      </c>
      <c r="B6" s="2" t="s">
        <v>46</v>
      </c>
    </row>
    <row r="7" spans="1:2" ht="13.5" customHeight="1">
      <c r="A7" s="1" t="s">
        <v>6</v>
      </c>
      <c r="B7" s="2" t="s">
        <v>47</v>
      </c>
    </row>
    <row r="8" spans="1:2" ht="13.5" customHeight="1">
      <c r="A8" s="1" t="s">
        <v>7</v>
      </c>
      <c r="B8" s="2" t="s">
        <v>48</v>
      </c>
    </row>
    <row r="9" spans="1:2" ht="13.5" customHeight="1">
      <c r="A9" s="1" t="s">
        <v>8</v>
      </c>
      <c r="B9" s="2" t="s">
        <v>49</v>
      </c>
    </row>
    <row r="10" spans="1:2" ht="13.5" customHeight="1">
      <c r="A10" s="3" t="s">
        <v>9</v>
      </c>
      <c r="B10" s="4" t="s">
        <v>50</v>
      </c>
    </row>
    <row r="11" spans="1:2" ht="13.5" customHeight="1">
      <c r="A11" s="3" t="s">
        <v>10</v>
      </c>
      <c r="B11" s="4" t="s">
        <v>51</v>
      </c>
    </row>
    <row r="12" spans="1:2" ht="13.5" customHeight="1">
      <c r="A12" s="1" t="s">
        <v>28</v>
      </c>
      <c r="B12" s="2" t="s">
        <v>52</v>
      </c>
    </row>
    <row r="13" spans="1:2" ht="13.5" customHeight="1">
      <c r="A13" s="1" t="s">
        <v>11</v>
      </c>
      <c r="B13" s="2" t="s">
        <v>53</v>
      </c>
    </row>
    <row r="14" spans="1:2" ht="13.5" customHeight="1">
      <c r="A14" s="1" t="s">
        <v>54</v>
      </c>
      <c r="B14" s="2" t="s">
        <v>55</v>
      </c>
    </row>
    <row r="15" spans="1:2" ht="13.5" customHeight="1">
      <c r="A15" s="1" t="s">
        <v>12</v>
      </c>
      <c r="B15" s="2" t="s">
        <v>56</v>
      </c>
    </row>
    <row r="16" spans="1:2" ht="13.5" customHeight="1">
      <c r="A16" s="1" t="s">
        <v>13</v>
      </c>
      <c r="B16" s="2" t="s">
        <v>57</v>
      </c>
    </row>
    <row r="17" spans="1:2" ht="13.5" customHeight="1">
      <c r="A17" s="1" t="s">
        <v>14</v>
      </c>
      <c r="B17" s="2" t="s">
        <v>14</v>
      </c>
    </row>
    <row r="18" spans="1:2" ht="13.5" customHeight="1">
      <c r="A18" s="1" t="s">
        <v>15</v>
      </c>
      <c r="B18" s="2" t="s">
        <v>15</v>
      </c>
    </row>
    <row r="19" spans="1:2" ht="13.5" customHeight="1">
      <c r="A19" s="1" t="s">
        <v>16</v>
      </c>
      <c r="B19" s="2" t="s">
        <v>58</v>
      </c>
    </row>
    <row r="20" spans="1:2" ht="13.5" customHeight="1">
      <c r="A20" s="1" t="s">
        <v>17</v>
      </c>
      <c r="B20" s="2" t="s">
        <v>61</v>
      </c>
    </row>
    <row r="21" spans="1:2" ht="13.5" customHeight="1">
      <c r="A21" s="1" t="s">
        <v>18</v>
      </c>
      <c r="B21" s="2" t="s">
        <v>60</v>
      </c>
    </row>
    <row r="22" spans="1:2" ht="13.5" customHeight="1">
      <c r="A22" s="1" t="s">
        <v>19</v>
      </c>
      <c r="B22" s="2" t="s">
        <v>62</v>
      </c>
    </row>
    <row r="23" spans="1:2" ht="13.5" customHeight="1">
      <c r="A23" s="1" t="s">
        <v>20</v>
      </c>
      <c r="B23" s="2" t="s">
        <v>63</v>
      </c>
    </row>
    <row r="24" spans="1:2" ht="13.5" customHeight="1">
      <c r="A24" s="1" t="s">
        <v>21</v>
      </c>
      <c r="B24" s="2" t="s">
        <v>59</v>
      </c>
    </row>
    <row r="25" spans="1:2" ht="13.5" customHeight="1">
      <c r="A25" s="1" t="s">
        <v>68</v>
      </c>
      <c r="B25" s="2" t="s">
        <v>69</v>
      </c>
    </row>
    <row r="26" spans="1:2" ht="13.5" customHeight="1">
      <c r="A26" s="1" t="s">
        <v>70</v>
      </c>
      <c r="B26" s="2" t="s">
        <v>71</v>
      </c>
    </row>
    <row r="27" spans="1:2" ht="13.5" customHeight="1">
      <c r="A27" s="5" t="s">
        <v>22</v>
      </c>
      <c r="B27" s="6" t="s">
        <v>64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"/>
  <dimension ref="A1:AA12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6.421875" style="10" customWidth="1"/>
    <col min="2" max="2" width="10.421875" style="10" customWidth="1"/>
    <col min="3" max="3" width="10.28125" style="10" customWidth="1"/>
    <col min="4" max="4" width="9.57421875" style="10" customWidth="1"/>
    <col min="5" max="5" width="8.00390625" style="10" customWidth="1"/>
    <col min="6" max="6" width="10.28125" style="10" customWidth="1"/>
    <col min="7" max="7" width="12.00390625" style="10" customWidth="1"/>
    <col min="8" max="8" width="12.8515625" style="10" customWidth="1"/>
    <col min="9" max="9" width="14.140625" style="15" customWidth="1"/>
    <col min="10" max="10" width="8.421875" style="16" customWidth="1"/>
    <col min="11" max="11" width="10.140625" style="16" customWidth="1"/>
    <col min="12" max="12" width="8.57421875" style="10" customWidth="1"/>
    <col min="13" max="13" width="11.28125" style="10" customWidth="1"/>
    <col min="14" max="14" width="12.140625" style="15" customWidth="1"/>
    <col min="15" max="15" width="13.140625" style="10" customWidth="1"/>
    <col min="16" max="16" width="8.57421875" style="10" customWidth="1"/>
    <col min="17" max="17" width="10.421875" style="10" customWidth="1"/>
    <col min="18" max="18" width="11.00390625" style="10" customWidth="1"/>
    <col min="19" max="19" width="9.00390625" style="15" customWidth="1"/>
    <col min="20" max="21" width="16.421875" style="10" customWidth="1"/>
    <col min="22" max="22" width="16.421875" style="15" customWidth="1"/>
    <col min="23" max="23" width="17.421875" style="10" customWidth="1"/>
    <col min="24" max="24" width="11.421875" style="10" customWidth="1"/>
    <col min="25" max="25" width="17.00390625" style="10" customWidth="1"/>
    <col min="26" max="26" width="6.7109375" style="27" customWidth="1"/>
    <col min="27" max="27" width="13.57421875" style="17" customWidth="1"/>
    <col min="28" max="16384" width="11.57421875" style="10" customWidth="1"/>
  </cols>
  <sheetData>
    <row r="1" spans="1:27" ht="38.2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8" t="s">
        <v>9</v>
      </c>
      <c r="K1" s="8" t="s">
        <v>10</v>
      </c>
      <c r="L1" s="7" t="s">
        <v>28</v>
      </c>
      <c r="M1" s="7" t="s">
        <v>11</v>
      </c>
      <c r="N1" s="7" t="s">
        <v>30</v>
      </c>
      <c r="O1" s="7" t="s">
        <v>12</v>
      </c>
      <c r="P1" s="7" t="s">
        <v>13</v>
      </c>
      <c r="Q1" s="7" t="s">
        <v>14</v>
      </c>
      <c r="R1" s="7" t="s">
        <v>15</v>
      </c>
      <c r="S1" s="7" t="s">
        <v>16</v>
      </c>
      <c r="T1" s="7" t="s">
        <v>17</v>
      </c>
      <c r="U1" s="7" t="s">
        <v>18</v>
      </c>
      <c r="V1" s="7" t="s">
        <v>19</v>
      </c>
      <c r="W1" s="7" t="s">
        <v>20</v>
      </c>
      <c r="X1" s="7" t="s">
        <v>21</v>
      </c>
      <c r="Y1" s="1" t="s">
        <v>68</v>
      </c>
      <c r="Z1" s="5" t="s">
        <v>70</v>
      </c>
      <c r="AA1" s="9" t="s">
        <v>22</v>
      </c>
    </row>
    <row r="2" spans="1:27" s="14" customFormat="1" ht="38.25">
      <c r="A2" s="11" t="s">
        <v>38</v>
      </c>
      <c r="B2" s="11"/>
      <c r="C2" s="11" t="s">
        <v>23</v>
      </c>
      <c r="D2" s="11"/>
      <c r="E2" s="11"/>
      <c r="F2" s="11"/>
      <c r="G2" s="11"/>
      <c r="H2" s="11"/>
      <c r="I2" s="11"/>
      <c r="J2" s="12" t="s">
        <v>24</v>
      </c>
      <c r="K2" s="12" t="s">
        <v>24</v>
      </c>
      <c r="L2" s="11" t="s">
        <v>25</v>
      </c>
      <c r="M2" s="11" t="s">
        <v>26</v>
      </c>
      <c r="N2" s="11" t="s">
        <v>29</v>
      </c>
      <c r="O2" s="11"/>
      <c r="P2" s="11"/>
      <c r="Q2" s="11" t="s">
        <v>25</v>
      </c>
      <c r="R2" s="11"/>
      <c r="S2" s="11" t="s">
        <v>27</v>
      </c>
      <c r="T2" s="11"/>
      <c r="U2" s="11"/>
      <c r="V2" s="11"/>
      <c r="W2" s="11" t="s">
        <v>40</v>
      </c>
      <c r="X2" s="11"/>
      <c r="Y2" s="11" t="s">
        <v>40</v>
      </c>
      <c r="Z2" s="6"/>
      <c r="AA2" s="13"/>
    </row>
    <row r="3" spans="1:27" ht="12.75">
      <c r="A3" s="10">
        <v>7182</v>
      </c>
      <c r="B3" s="10" t="s">
        <v>78</v>
      </c>
      <c r="C3" s="10" t="s">
        <v>79</v>
      </c>
      <c r="D3" s="10" t="s">
        <v>80</v>
      </c>
      <c r="E3" s="10" t="s">
        <v>81</v>
      </c>
      <c r="F3" s="10" t="s">
        <v>88</v>
      </c>
      <c r="G3" s="10" t="s">
        <v>120</v>
      </c>
      <c r="H3" s="10" t="s">
        <v>120</v>
      </c>
      <c r="I3" s="15" t="s">
        <v>81</v>
      </c>
      <c r="J3" s="16">
        <v>56.957378</v>
      </c>
      <c r="K3" s="16">
        <v>10.002794</v>
      </c>
      <c r="L3" s="10" t="s">
        <v>81</v>
      </c>
      <c r="M3" s="10" t="s">
        <v>89</v>
      </c>
      <c r="N3" s="15" t="s">
        <v>83</v>
      </c>
      <c r="O3" s="10" t="s">
        <v>86</v>
      </c>
      <c r="P3" s="10" t="s">
        <v>87</v>
      </c>
      <c r="Q3" s="10">
        <v>48</v>
      </c>
      <c r="R3" s="10">
        <v>5</v>
      </c>
      <c r="S3" s="15">
        <v>3750</v>
      </c>
      <c r="T3" s="10" t="s">
        <v>81</v>
      </c>
      <c r="U3" s="10" t="s">
        <v>121</v>
      </c>
      <c r="V3" s="15" t="s">
        <v>121</v>
      </c>
      <c r="W3" s="10" t="s">
        <v>122</v>
      </c>
      <c r="X3" s="10" t="s">
        <v>85</v>
      </c>
      <c r="Z3" s="44" t="str">
        <f>HYPERLINK("https://www.thewindpower.net/windfarm_en_7182.php","Link")</f>
        <v>Link</v>
      </c>
      <c r="AA3" s="17">
        <v>43278</v>
      </c>
    </row>
    <row r="4" spans="1:27" ht="12.75">
      <c r="A4" s="10">
        <v>1148</v>
      </c>
      <c r="B4" s="10" t="s">
        <v>78</v>
      </c>
      <c r="C4" s="10" t="s">
        <v>79</v>
      </c>
      <c r="D4" s="10" t="s">
        <v>80</v>
      </c>
      <c r="E4" s="10" t="s">
        <v>81</v>
      </c>
      <c r="F4" s="10" t="s">
        <v>101</v>
      </c>
      <c r="G4" s="10" t="s">
        <v>102</v>
      </c>
      <c r="H4" s="10" t="s">
        <v>102</v>
      </c>
      <c r="I4" s="15" t="s">
        <v>81</v>
      </c>
      <c r="J4" s="16">
        <v>56.48</v>
      </c>
      <c r="K4" s="16">
        <v>10.26</v>
      </c>
      <c r="L4" s="10" t="s">
        <v>81</v>
      </c>
      <c r="M4" s="10" t="s">
        <v>89</v>
      </c>
      <c r="N4" s="15" t="s">
        <v>83</v>
      </c>
      <c r="O4" s="10" t="s">
        <v>86</v>
      </c>
      <c r="P4" s="10" t="s">
        <v>103</v>
      </c>
      <c r="Q4" s="10">
        <v>60</v>
      </c>
      <c r="R4" s="10">
        <v>11</v>
      </c>
      <c r="S4" s="15">
        <v>16500</v>
      </c>
      <c r="T4" s="10" t="s">
        <v>104</v>
      </c>
      <c r="U4" s="10" t="s">
        <v>104</v>
      </c>
      <c r="V4" s="15" t="s">
        <v>105</v>
      </c>
      <c r="W4" s="10" t="s">
        <v>106</v>
      </c>
      <c r="X4" s="10" t="s">
        <v>85</v>
      </c>
      <c r="Z4" s="44" t="str">
        <f>HYPERLINK("https://www.thewindpower.net/windfarm_en_1148.php","Link")</f>
        <v>Link</v>
      </c>
      <c r="AA4" s="17">
        <v>44480</v>
      </c>
    </row>
    <row r="5" spans="1:27" ht="12.75">
      <c r="A5" s="10">
        <v>729</v>
      </c>
      <c r="B5" s="10" t="s">
        <v>78</v>
      </c>
      <c r="C5" s="10" t="s">
        <v>79</v>
      </c>
      <c r="D5" s="10" t="s">
        <v>80</v>
      </c>
      <c r="E5" s="10" t="s">
        <v>81</v>
      </c>
      <c r="F5" s="10" t="s">
        <v>90</v>
      </c>
      <c r="G5" s="10" t="s">
        <v>81</v>
      </c>
      <c r="H5" s="10" t="s">
        <v>91</v>
      </c>
      <c r="I5" s="15" t="s">
        <v>81</v>
      </c>
      <c r="J5" s="16">
        <v>55.691</v>
      </c>
      <c r="K5" s="16">
        <v>12.669</v>
      </c>
      <c r="L5" s="10">
        <v>-5</v>
      </c>
      <c r="M5" s="10" t="s">
        <v>89</v>
      </c>
      <c r="N5" s="15" t="s">
        <v>92</v>
      </c>
      <c r="O5" s="10" t="s">
        <v>93</v>
      </c>
      <c r="P5" s="10" t="s">
        <v>94</v>
      </c>
      <c r="Q5" s="10">
        <v>64</v>
      </c>
      <c r="R5" s="10">
        <v>20</v>
      </c>
      <c r="S5" s="15">
        <v>40000</v>
      </c>
      <c r="T5" s="10" t="s">
        <v>95</v>
      </c>
      <c r="U5" s="10" t="s">
        <v>96</v>
      </c>
      <c r="V5" s="15" t="s">
        <v>96</v>
      </c>
      <c r="W5" s="10" t="s">
        <v>97</v>
      </c>
      <c r="X5" s="10" t="s">
        <v>85</v>
      </c>
      <c r="Z5" s="44" t="str">
        <f>HYPERLINK("https://www.thewindpower.net/windfarm_en_729.php","Link")</f>
        <v>Link</v>
      </c>
      <c r="AA5" s="17">
        <v>45168</v>
      </c>
    </row>
    <row r="6" spans="1:27" ht="12.75">
      <c r="A6" s="10">
        <v>7400</v>
      </c>
      <c r="B6" s="10" t="s">
        <v>78</v>
      </c>
      <c r="C6" s="10" t="s">
        <v>79</v>
      </c>
      <c r="D6" s="10" t="s">
        <v>80</v>
      </c>
      <c r="E6" s="10" t="s">
        <v>81</v>
      </c>
      <c r="F6" s="10" t="s">
        <v>90</v>
      </c>
      <c r="G6" s="10" t="s">
        <v>81</v>
      </c>
      <c r="H6" s="10" t="s">
        <v>125</v>
      </c>
      <c r="I6" s="15" t="s">
        <v>126</v>
      </c>
      <c r="J6" s="16">
        <v>54.5583685</v>
      </c>
      <c r="K6" s="16">
        <v>11.5306918</v>
      </c>
      <c r="L6" s="10">
        <v>-8</v>
      </c>
      <c r="M6" s="10" t="s">
        <v>89</v>
      </c>
      <c r="N6" s="15" t="s">
        <v>127</v>
      </c>
      <c r="O6" s="10" t="s">
        <v>113</v>
      </c>
      <c r="P6" s="10" t="s">
        <v>114</v>
      </c>
      <c r="Q6" s="10">
        <v>69</v>
      </c>
      <c r="R6" s="10">
        <v>90</v>
      </c>
      <c r="S6" s="15">
        <v>207000</v>
      </c>
      <c r="T6" s="10" t="s">
        <v>128</v>
      </c>
      <c r="U6" s="10" t="s">
        <v>129</v>
      </c>
      <c r="V6" s="15" t="s">
        <v>130</v>
      </c>
      <c r="W6" s="10" t="s">
        <v>115</v>
      </c>
      <c r="X6" s="10" t="s">
        <v>85</v>
      </c>
      <c r="Z6" s="44" t="str">
        <f>HYPERLINK("https://www.thewindpower.net/windfarm_en_7400.php","Link")</f>
        <v>Link</v>
      </c>
      <c r="AA6" s="17">
        <v>45168</v>
      </c>
    </row>
    <row r="7" spans="1:27" ht="12.75">
      <c r="A7" s="10">
        <v>7108</v>
      </c>
      <c r="B7" s="10" t="s">
        <v>78</v>
      </c>
      <c r="C7" s="10" t="s">
        <v>79</v>
      </c>
      <c r="D7" s="10" t="s">
        <v>80</v>
      </c>
      <c r="E7" s="10" t="s">
        <v>81</v>
      </c>
      <c r="F7" s="10" t="s">
        <v>90</v>
      </c>
      <c r="G7" s="10" t="s">
        <v>81</v>
      </c>
      <c r="H7" s="10" t="s">
        <v>117</v>
      </c>
      <c r="I7" s="15" t="s">
        <v>81</v>
      </c>
      <c r="J7" s="16">
        <v>56.6612167</v>
      </c>
      <c r="K7" s="16">
        <v>8.2209009</v>
      </c>
      <c r="L7" s="10" t="s">
        <v>81</v>
      </c>
      <c r="M7" s="10" t="s">
        <v>89</v>
      </c>
      <c r="N7" s="15" t="s">
        <v>118</v>
      </c>
      <c r="O7" s="10" t="s">
        <v>84</v>
      </c>
      <c r="P7" s="10" t="s">
        <v>112</v>
      </c>
      <c r="Q7" s="10">
        <v>78</v>
      </c>
      <c r="R7" s="10">
        <v>4</v>
      </c>
      <c r="S7" s="15">
        <v>8000</v>
      </c>
      <c r="T7" s="10" t="s">
        <v>119</v>
      </c>
      <c r="U7" s="10" t="s">
        <v>119</v>
      </c>
      <c r="V7" s="15" t="s">
        <v>119</v>
      </c>
      <c r="W7" s="10" t="s">
        <v>116</v>
      </c>
      <c r="X7" s="10" t="s">
        <v>85</v>
      </c>
      <c r="Z7" s="44" t="str">
        <f>HYPERLINK("https://www.thewindpower.net/windfarm_en_7108.php","Link")</f>
        <v>Link</v>
      </c>
      <c r="AA7" s="17">
        <v>45168</v>
      </c>
    </row>
    <row r="8" spans="1:27" ht="12.75">
      <c r="A8" s="10">
        <v>7393</v>
      </c>
      <c r="B8" s="10" t="s">
        <v>78</v>
      </c>
      <c r="C8" s="10" t="s">
        <v>79</v>
      </c>
      <c r="D8" s="10" t="s">
        <v>80</v>
      </c>
      <c r="E8" s="10" t="s">
        <v>81</v>
      </c>
      <c r="F8" s="10" t="s">
        <v>90</v>
      </c>
      <c r="G8" s="10" t="s">
        <v>81</v>
      </c>
      <c r="H8" s="10" t="s">
        <v>117</v>
      </c>
      <c r="I8" s="15" t="s">
        <v>81</v>
      </c>
      <c r="J8" s="16">
        <v>56.6612167</v>
      </c>
      <c r="K8" s="16">
        <v>8.2209009</v>
      </c>
      <c r="L8" s="10" t="s">
        <v>81</v>
      </c>
      <c r="M8" s="10" t="s">
        <v>89</v>
      </c>
      <c r="N8" s="15" t="s">
        <v>118</v>
      </c>
      <c r="O8" s="10" t="s">
        <v>93</v>
      </c>
      <c r="P8" s="10" t="s">
        <v>100</v>
      </c>
      <c r="Q8" s="10">
        <v>79</v>
      </c>
      <c r="R8" s="10">
        <v>4</v>
      </c>
      <c r="S8" s="15">
        <v>9200</v>
      </c>
      <c r="T8" s="10" t="s">
        <v>124</v>
      </c>
      <c r="U8" s="10" t="s">
        <v>124</v>
      </c>
      <c r="V8" s="15" t="s">
        <v>124</v>
      </c>
      <c r="W8" s="10" t="s">
        <v>116</v>
      </c>
      <c r="X8" s="10" t="s">
        <v>85</v>
      </c>
      <c r="Z8" s="44" t="str">
        <f>HYPERLINK("https://www.thewindpower.net/windfarm_en_7393.php","Link")</f>
        <v>Link</v>
      </c>
      <c r="AA8" s="17">
        <v>45168</v>
      </c>
    </row>
    <row r="9" spans="1:27" ht="12.75">
      <c r="A9" s="10">
        <v>1160</v>
      </c>
      <c r="B9" s="10" t="s">
        <v>78</v>
      </c>
      <c r="C9" s="10" t="s">
        <v>79</v>
      </c>
      <c r="D9" s="10" t="s">
        <v>80</v>
      </c>
      <c r="E9" s="10" t="s">
        <v>81</v>
      </c>
      <c r="F9" s="10" t="s">
        <v>90</v>
      </c>
      <c r="G9" s="10" t="s">
        <v>81</v>
      </c>
      <c r="H9" s="10" t="s">
        <v>108</v>
      </c>
      <c r="I9" s="15" t="s">
        <v>81</v>
      </c>
      <c r="J9" s="16">
        <v>55.97</v>
      </c>
      <c r="K9" s="16">
        <v>10.36</v>
      </c>
      <c r="L9" s="10">
        <v>-5</v>
      </c>
      <c r="M9" s="10" t="s">
        <v>89</v>
      </c>
      <c r="N9" s="15" t="s">
        <v>92</v>
      </c>
      <c r="O9" s="10" t="s">
        <v>84</v>
      </c>
      <c r="P9" s="10" t="s">
        <v>109</v>
      </c>
      <c r="Q9" s="10">
        <v>45</v>
      </c>
      <c r="R9" s="10">
        <v>10</v>
      </c>
      <c r="S9" s="15">
        <v>5000</v>
      </c>
      <c r="T9" s="10" t="s">
        <v>95</v>
      </c>
      <c r="U9" s="10" t="s">
        <v>110</v>
      </c>
      <c r="V9" s="15" t="s">
        <v>110</v>
      </c>
      <c r="W9" s="10" t="s">
        <v>111</v>
      </c>
      <c r="X9" s="10" t="s">
        <v>85</v>
      </c>
      <c r="Z9" s="44" t="str">
        <f>HYPERLINK("https://www.thewindpower.net/windfarm_en_1160.php","Link")</f>
        <v>Link</v>
      </c>
      <c r="AA9" s="17">
        <v>45224</v>
      </c>
    </row>
    <row r="10" spans="1:27" ht="12.75">
      <c r="A10" s="10">
        <v>7344</v>
      </c>
      <c r="B10" s="10" t="s">
        <v>78</v>
      </c>
      <c r="C10" s="10" t="s">
        <v>79</v>
      </c>
      <c r="D10" s="10" t="s">
        <v>80</v>
      </c>
      <c r="E10" s="10" t="s">
        <v>81</v>
      </c>
      <c r="F10" s="10" t="s">
        <v>82</v>
      </c>
      <c r="G10" s="10" t="s">
        <v>123</v>
      </c>
      <c r="H10" s="10" t="s">
        <v>123</v>
      </c>
      <c r="I10" s="15" t="s">
        <v>81</v>
      </c>
      <c r="J10" s="16">
        <v>56.2255374</v>
      </c>
      <c r="K10" s="16">
        <v>8.2418329</v>
      </c>
      <c r="L10" s="10" t="s">
        <v>81</v>
      </c>
      <c r="M10" s="10" t="s">
        <v>89</v>
      </c>
      <c r="N10" s="15" t="s">
        <v>83</v>
      </c>
      <c r="O10" s="10" t="s">
        <v>86</v>
      </c>
      <c r="P10" s="10" t="s">
        <v>103</v>
      </c>
      <c r="Q10" s="10">
        <v>68</v>
      </c>
      <c r="R10" s="10">
        <v>4</v>
      </c>
      <c r="S10" s="15">
        <v>6000</v>
      </c>
      <c r="T10" s="10" t="s">
        <v>104</v>
      </c>
      <c r="U10" s="10" t="s">
        <v>104</v>
      </c>
      <c r="V10" s="15" t="s">
        <v>104</v>
      </c>
      <c r="W10" s="10" t="s">
        <v>106</v>
      </c>
      <c r="X10" s="10" t="s">
        <v>85</v>
      </c>
      <c r="Z10" s="44" t="str">
        <f>HYPERLINK("https://www.thewindpower.net/windfarm_en_7344.php","Link")</f>
        <v>Link</v>
      </c>
      <c r="AA10" s="17">
        <v>43264</v>
      </c>
    </row>
    <row r="11" spans="1:27" ht="12.75">
      <c r="A11" s="10">
        <v>7347</v>
      </c>
      <c r="B11" s="10" t="s">
        <v>78</v>
      </c>
      <c r="C11" s="10" t="s">
        <v>79</v>
      </c>
      <c r="D11" s="10" t="s">
        <v>80</v>
      </c>
      <c r="E11" s="10" t="s">
        <v>81</v>
      </c>
      <c r="F11" s="10" t="s">
        <v>82</v>
      </c>
      <c r="G11" s="10" t="s">
        <v>123</v>
      </c>
      <c r="H11" s="10" t="s">
        <v>123</v>
      </c>
      <c r="I11" s="15" t="s">
        <v>81</v>
      </c>
      <c r="J11" s="16">
        <v>56.2255374</v>
      </c>
      <c r="K11" s="16">
        <v>8.2418329</v>
      </c>
      <c r="L11" s="10" t="s">
        <v>81</v>
      </c>
      <c r="M11" s="10" t="s">
        <v>89</v>
      </c>
      <c r="N11" s="15" t="s">
        <v>83</v>
      </c>
      <c r="O11" s="10" t="s">
        <v>86</v>
      </c>
      <c r="P11" s="10" t="s">
        <v>103</v>
      </c>
      <c r="Q11" s="10">
        <v>68</v>
      </c>
      <c r="R11" s="10">
        <v>3</v>
      </c>
      <c r="S11" s="15">
        <v>4500</v>
      </c>
      <c r="T11" s="10" t="s">
        <v>104</v>
      </c>
      <c r="U11" s="10" t="s">
        <v>104</v>
      </c>
      <c r="V11" s="15" t="s">
        <v>104</v>
      </c>
      <c r="W11" s="10" t="s">
        <v>106</v>
      </c>
      <c r="X11" s="10" t="s">
        <v>85</v>
      </c>
      <c r="Z11" s="44" t="str">
        <f>HYPERLINK("https://www.thewindpower.net/windfarm_en_7347.php","Link")</f>
        <v>Link</v>
      </c>
      <c r="AA11" s="17">
        <v>43264</v>
      </c>
    </row>
    <row r="12" spans="1:27" ht="12.75">
      <c r="A12" s="10">
        <v>7888</v>
      </c>
      <c r="B12" s="10" t="s">
        <v>78</v>
      </c>
      <c r="C12" s="10" t="s">
        <v>79</v>
      </c>
      <c r="D12" s="10" t="s">
        <v>80</v>
      </c>
      <c r="E12" s="10" t="s">
        <v>81</v>
      </c>
      <c r="F12" s="10" t="s">
        <v>98</v>
      </c>
      <c r="G12" s="10" t="s">
        <v>131</v>
      </c>
      <c r="H12" s="10" t="s">
        <v>131</v>
      </c>
      <c r="I12" s="15" t="s">
        <v>81</v>
      </c>
      <c r="J12" s="16">
        <v>55.039213</v>
      </c>
      <c r="K12" s="16">
        <v>8.67259</v>
      </c>
      <c r="L12" s="10" t="s">
        <v>81</v>
      </c>
      <c r="M12" s="10" t="s">
        <v>83</v>
      </c>
      <c r="N12" s="15" t="s">
        <v>83</v>
      </c>
      <c r="O12" s="10" t="s">
        <v>86</v>
      </c>
      <c r="P12" s="10" t="s">
        <v>107</v>
      </c>
      <c r="Q12" s="10">
        <v>46</v>
      </c>
      <c r="R12" s="10">
        <v>1</v>
      </c>
      <c r="S12" s="15">
        <v>750</v>
      </c>
      <c r="T12" s="10" t="s">
        <v>104</v>
      </c>
      <c r="U12" s="10" t="s">
        <v>104</v>
      </c>
      <c r="V12" s="15" t="s">
        <v>104</v>
      </c>
      <c r="W12" s="10" t="s">
        <v>99</v>
      </c>
      <c r="X12" s="10" t="s">
        <v>85</v>
      </c>
      <c r="Z12" s="44" t="str">
        <f>HYPERLINK("https://www.thewindpower.net/windfarm_en_7888.php","Link")</f>
        <v>Link</v>
      </c>
      <c r="AA12" s="17">
        <v>43811</v>
      </c>
    </row>
  </sheetData>
  <sheetProtection selectLockedCells="1" selectUnlockedCells="1"/>
  <autoFilter ref="A2:AA131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Michaël PIERROT</cp:lastModifiedBy>
  <dcterms:created xsi:type="dcterms:W3CDTF">2017-09-23T06:00:20Z</dcterms:created>
  <dcterms:modified xsi:type="dcterms:W3CDTF">2023-11-12T17:25:32Z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