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<sst xmlns="http://schemas.openxmlformats.org/spreadsheetml/2006/main" count="289" uniqueCount="139">
  <si>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</si>
  <si>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</si>
  <si>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</si>
  <si>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</si>
  <si>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</si>
  <si>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</si>
  <si>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</si>
  <si>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</si>
  <si>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</si>
  <si>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</si>
  <si>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</si>
  <si>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</si>
  <si>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</si>
  <si>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</si>
  <si>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</si>
  <si>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</si>
  <si>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</si>
  <si>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</si>
  <si>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</si>
  <si>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</si>
  <si>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</si>
  <si>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</si>
  <si>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</si>
  <si>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</si>
  <si>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</si>
  <si>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</si>
  <si>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</si>
  <si>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</si>
  <si>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</si>
  <si>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</si>
  <si>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</si>
  <si>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</si>
  <si>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</si>
  <si>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</si>
  <si>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</si>
  <si>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</si>
  <si>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</si>
  <si>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</si>
  <si>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</si>
  <si>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</si>
  <si>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</si>
  <si>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</si>
  <si>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</si>
  <si>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</si>
  <si>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</si>
  <si>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</si>
  <si>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</si>
  <si>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</si>
  <si>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</si>
  <si>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</si>
  <si>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</si>
  <si>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</si>
  <si>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</si>
  <si>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</si>
  <si>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</si>
  <si>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</si>
  <si>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</si>
  <si>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</si>
  <si>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</si>
  <si>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</si>
  <si>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</si>
  <si>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</si>
  <si>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</si>
  <si>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</si>
  <si>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</si>
  <si>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</si>
  <si>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</si>
  <si>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</si>
  <si>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</si>
  <si>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</si>
  <si>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</si>
  <si>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</si>
  <si>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</si>
  <si>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</si>
  <si>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</si>
  <si>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</si>
  <si>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</si>
  <si>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</si>
  <si>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</si>
  <si>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ES</t>
  </si>
  <si>
    <t>Spain</t>
  </si>
  <si>
    <t>#ND</t>
  </si>
  <si>
    <t>Yes</t>
  </si>
  <si>
    <t>No</t>
  </si>
  <si>
    <t>Made</t>
  </si>
  <si>
    <t>Production</t>
  </si>
  <si>
    <t>Lugo (Galicia)</t>
  </si>
  <si>
    <t>Abadin, Mondonedo, Pastoriza </t>
  </si>
  <si>
    <t>Farrapa</t>
  </si>
  <si>
    <t>Gamesa</t>
  </si>
  <si>
    <t>G80/2000</t>
  </si>
  <si>
    <t>Gamesa/Elawan</t>
  </si>
  <si>
    <t>Enel GreenPower</t>
  </si>
  <si>
    <t>2010/04</t>
  </si>
  <si>
    <t>Pontevedra (Galicia)</t>
  </si>
  <si>
    <t>Ecotecnia</t>
  </si>
  <si>
    <t>Vestas</t>
  </si>
  <si>
    <t>V90/1800</t>
  </si>
  <si>
    <t>La Coruna (Galicia)</t>
  </si>
  <si>
    <t>Navantia-Siemens</t>
  </si>
  <si>
    <t>Izar 55/1300</t>
  </si>
  <si>
    <t>G47/660</t>
  </si>
  <si>
    <t>Acciona Energia</t>
  </si>
  <si>
    <t>Acciona Energia/Eurus Energy</t>
  </si>
  <si>
    <t>Camariñas</t>
  </si>
  <si>
    <t>Iberdrola Renewables</t>
  </si>
  <si>
    <t>Naturgy</t>
  </si>
  <si>
    <t>Vilagarcia, Catoira, Caldas de Reis</t>
  </si>
  <si>
    <t>Xiabre I</t>
  </si>
  <si>
    <t>Engasa</t>
  </si>
  <si>
    <t>Pena Forcada</t>
  </si>
  <si>
    <t>E.E. del Noroeste</t>
  </si>
  <si>
    <t>Capelo, San Sadurniño</t>
  </si>
  <si>
    <t>Forgoselo</t>
  </si>
  <si>
    <t>Sistemas Energ. Forgoselo</t>
  </si>
  <si>
    <t>AE-30</t>
  </si>
  <si>
    <t>Carnota, Mazaricos</t>
  </si>
  <si>
    <t>Adraño</t>
  </si>
  <si>
    <t>Paxareiras II b</t>
  </si>
  <si>
    <t>Bonus Mk-IV</t>
  </si>
  <si>
    <t>Terranova</t>
  </si>
  <si>
    <t>Acciona Energia/Terranova</t>
  </si>
  <si>
    <t>Dumbria, Cee</t>
  </si>
  <si>
    <t>Ameixenda-Filgueira</t>
  </si>
  <si>
    <t>Paxareiras II d e</t>
  </si>
  <si>
    <t>Mazaricos, Muros</t>
  </si>
  <si>
    <t>Paxareiras I (Paxareiras-Montevós)</t>
  </si>
  <si>
    <t>Terranova/Acciona Energia/Eurus Energy</t>
  </si>
  <si>
    <t>Eurus Energy</t>
  </si>
  <si>
    <t>E.ON Climate Renewables/Eurus Energy</t>
  </si>
  <si>
    <t>1998/02</t>
  </si>
  <si>
    <t>Muros, Carnota</t>
  </si>
  <si>
    <t>Paxareiras II (Paxareiras-Montevós)</t>
  </si>
  <si>
    <t>Porto do Son, Pobra do Caramiñal</t>
  </si>
  <si>
    <t>Barbanza I</t>
  </si>
  <si>
    <t>Valdoviño, Narón</t>
  </si>
  <si>
    <t>Novo</t>
  </si>
  <si>
    <t>Energias Ambient. de Novo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</si>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</sst>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138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45414.55664351852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1920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98</v>
      </c>
      <c r="G3" s="10" t="s">
        <v>116</v>
      </c>
      <c r="H3" s="10" t="s">
        <v>117</v>
      </c>
      <c r="I3" s="15" t="s">
        <v>118</v>
      </c>
      <c r="J3" s="16">
        <v>42.91</v>
      </c>
      <c r="K3" s="16">
        <v>-9.04</v>
      </c>
      <c r="L3" s="10" t="s">
        <v>81</v>
      </c>
      <c r="M3" s="10" t="s">
        <v>82</v>
      </c>
      <c r="N3" s="15" t="s">
        <v>83</v>
      </c>
      <c r="O3" s="10" t="s">
        <v>99</v>
      </c>
      <c r="P3" s="10" t="s">
        <v>119</v>
      </c>
      <c r="Q3" s="10" t="s">
        <v>81</v>
      </c>
      <c r="R3" s="10">
        <v>36</v>
      </c>
      <c r="S3" s="15">
        <v>21600</v>
      </c>
      <c r="T3" s="10" t="s">
        <v>120</v>
      </c>
      <c r="U3" s="10" t="s">
        <v>102</v>
      </c>
      <c r="V3" s="15" t="s">
        <v>103</v>
      </c>
      <c r="W3" s="10">
        <v>2001</v>
      </c>
      <c r="X3" s="10" t="s">
        <v>85</v>
      </c>
      <c r="Z3" s="44" t="str">
        <f>HYPERLINK("https://www.thewindpower.net/windfarm_en_1920.php","Link")</f>
        <v>Link</v>
      </c>
      <c r="AA3" s="17">
        <v>45390</v>
      </c>
    </row>
    <row r="4" spans="1:27" ht="12.75">
      <c r="A4" s="10">
        <v>1944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98</v>
      </c>
      <c r="G4" s="10" t="s">
        <v>133</v>
      </c>
      <c r="H4" s="10" t="s">
        <v>134</v>
      </c>
      <c r="I4" s="15" t="s">
        <v>81</v>
      </c>
      <c r="J4" s="16">
        <v>42.6687344</v>
      </c>
      <c r="K4" s="16">
        <v>-8.9618811</v>
      </c>
      <c r="L4" s="10" t="s">
        <v>81</v>
      </c>
      <c r="M4" s="10" t="s">
        <v>82</v>
      </c>
      <c r="N4" s="15" t="s">
        <v>83</v>
      </c>
      <c r="O4" s="10" t="s">
        <v>84</v>
      </c>
      <c r="P4" s="10" t="s">
        <v>115</v>
      </c>
      <c r="Q4" s="10" t="s">
        <v>81</v>
      </c>
      <c r="R4" s="10">
        <v>60</v>
      </c>
      <c r="S4" s="15">
        <v>19800</v>
      </c>
      <c r="T4" s="10" t="s">
        <v>120</v>
      </c>
      <c r="U4" s="10" t="s">
        <v>102</v>
      </c>
      <c r="V4" s="15" t="s">
        <v>102</v>
      </c>
      <c r="W4" s="10">
        <v>1997</v>
      </c>
      <c r="X4" s="10" t="s">
        <v>85</v>
      </c>
      <c r="Z4" s="44" t="str">
        <f>HYPERLINK("https://www.thewindpower.net/windfarm_en_1944.php","Link")</f>
        <v>Link</v>
      </c>
      <c r="AA4" s="17">
        <v>45293</v>
      </c>
    </row>
    <row r="5" spans="1:27" ht="12.75">
      <c r="A5" s="10">
        <v>1918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98</v>
      </c>
      <c r="G5" s="10" t="s">
        <v>112</v>
      </c>
      <c r="H5" s="10" t="s">
        <v>113</v>
      </c>
      <c r="I5" s="15" t="s">
        <v>81</v>
      </c>
      <c r="J5" s="16">
        <v>43.4736679</v>
      </c>
      <c r="K5" s="16">
        <v>-8.0378239</v>
      </c>
      <c r="L5" s="10" t="s">
        <v>81</v>
      </c>
      <c r="M5" s="10" t="s">
        <v>82</v>
      </c>
      <c r="N5" s="15" t="s">
        <v>83</v>
      </c>
      <c r="O5" s="10" t="s">
        <v>89</v>
      </c>
      <c r="P5" s="10" t="s">
        <v>101</v>
      </c>
      <c r="Q5" s="10" t="s">
        <v>81</v>
      </c>
      <c r="R5" s="10">
        <v>37</v>
      </c>
      <c r="S5" s="15">
        <v>24420</v>
      </c>
      <c r="T5" s="10" t="s">
        <v>114</v>
      </c>
      <c r="U5" s="10" t="s">
        <v>114</v>
      </c>
      <c r="V5" s="15" t="s">
        <v>105</v>
      </c>
      <c r="W5" s="10">
        <v>2000</v>
      </c>
      <c r="X5" s="10" t="s">
        <v>85</v>
      </c>
      <c r="Z5" s="44" t="str">
        <f>HYPERLINK("https://www.thewindpower.net/windfarm_en_1918.php","Link")</f>
        <v>Link</v>
      </c>
      <c r="AA5" s="17">
        <v>45293</v>
      </c>
    </row>
    <row r="6" spans="1:27" ht="12.75">
      <c r="A6" s="10">
        <v>1945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98</v>
      </c>
      <c r="G6" s="10" t="s">
        <v>135</v>
      </c>
      <c r="H6" s="10" t="s">
        <v>136</v>
      </c>
      <c r="I6" s="15" t="s">
        <v>81</v>
      </c>
      <c r="J6" s="16">
        <v>43.5838249</v>
      </c>
      <c r="K6" s="16">
        <v>-8.120738</v>
      </c>
      <c r="L6" s="10" t="s">
        <v>81</v>
      </c>
      <c r="M6" s="10" t="s">
        <v>82</v>
      </c>
      <c r="N6" s="15" t="s">
        <v>83</v>
      </c>
      <c r="O6" s="10" t="s">
        <v>95</v>
      </c>
      <c r="P6" s="10">
        <v>48</v>
      </c>
      <c r="Q6" s="10" t="s">
        <v>81</v>
      </c>
      <c r="R6" s="10">
        <v>25</v>
      </c>
      <c r="S6" s="15">
        <v>18750</v>
      </c>
      <c r="T6" s="10" t="s">
        <v>137</v>
      </c>
      <c r="U6" s="10" t="s">
        <v>137</v>
      </c>
      <c r="V6" s="15" t="s">
        <v>106</v>
      </c>
      <c r="W6" s="10">
        <v>2002</v>
      </c>
      <c r="X6" s="10" t="s">
        <v>85</v>
      </c>
      <c r="Z6" s="44" t="str">
        <f>HYPERLINK("https://www.thewindpower.net/windfarm_en_1945.php","Link")</f>
        <v>Link</v>
      </c>
      <c r="AA6" s="17">
        <v>45293</v>
      </c>
    </row>
    <row r="7" spans="1:27" ht="12.75">
      <c r="A7" s="10">
        <v>1935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98</v>
      </c>
      <c r="G7" s="10" t="s">
        <v>125</v>
      </c>
      <c r="H7" s="10" t="s">
        <v>126</v>
      </c>
      <c r="I7" s="15" t="s">
        <v>81</v>
      </c>
      <c r="J7" s="16">
        <v>42.86</v>
      </c>
      <c r="K7" s="16">
        <v>-9.06</v>
      </c>
      <c r="L7" s="10" t="s">
        <v>81</v>
      </c>
      <c r="M7" s="10" t="s">
        <v>82</v>
      </c>
      <c r="N7" s="15" t="s">
        <v>83</v>
      </c>
      <c r="O7" s="10" t="s">
        <v>99</v>
      </c>
      <c r="P7" s="10" t="s">
        <v>119</v>
      </c>
      <c r="Q7" s="10">
        <v>35</v>
      </c>
      <c r="R7" s="10">
        <v>34</v>
      </c>
      <c r="S7" s="15">
        <v>20400</v>
      </c>
      <c r="T7" s="10" t="s">
        <v>127</v>
      </c>
      <c r="U7" s="10" t="s">
        <v>128</v>
      </c>
      <c r="V7" s="15" t="s">
        <v>129</v>
      </c>
      <c r="W7" s="10" t="s">
        <v>130</v>
      </c>
      <c r="X7" s="10" t="s">
        <v>85</v>
      </c>
      <c r="Z7" s="44" t="str">
        <f>HYPERLINK("https://www.thewindpower.net/windfarm_en_1935.php","Link")</f>
        <v>Link</v>
      </c>
      <c r="AA7" s="17">
        <v>45390</v>
      </c>
    </row>
    <row r="8" spans="1:27" ht="12.75">
      <c r="A8" s="10">
        <v>1939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98</v>
      </c>
      <c r="G8" s="10" t="s">
        <v>131</v>
      </c>
      <c r="H8" s="10" t="s">
        <v>132</v>
      </c>
      <c r="I8" s="15" t="s">
        <v>81</v>
      </c>
      <c r="J8" s="16">
        <v>42.82</v>
      </c>
      <c r="K8" s="16">
        <v>-9.09</v>
      </c>
      <c r="L8" s="10" t="s">
        <v>81</v>
      </c>
      <c r="M8" s="10" t="s">
        <v>83</v>
      </c>
      <c r="N8" s="15" t="s">
        <v>83</v>
      </c>
      <c r="O8" s="10" t="s">
        <v>99</v>
      </c>
      <c r="P8" s="10" t="s">
        <v>119</v>
      </c>
      <c r="Q8" s="10">
        <v>35</v>
      </c>
      <c r="R8" s="10">
        <v>32</v>
      </c>
      <c r="S8" s="15">
        <v>19200</v>
      </c>
      <c r="T8" s="10" t="s">
        <v>127</v>
      </c>
      <c r="U8" s="10" t="s">
        <v>128</v>
      </c>
      <c r="V8" s="15" t="s">
        <v>129</v>
      </c>
      <c r="W8" s="10" t="s">
        <v>130</v>
      </c>
      <c r="X8" s="10" t="s">
        <v>85</v>
      </c>
      <c r="Z8" s="44" t="str">
        <f>HYPERLINK("https://www.thewindpower.net/windfarm_en_1939.php","Link")</f>
        <v>Link</v>
      </c>
      <c r="AA8" s="17">
        <v>45390</v>
      </c>
    </row>
    <row r="9" spans="1:27" ht="12.75">
      <c r="A9" s="10">
        <v>1915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98</v>
      </c>
      <c r="G9" s="10" t="s">
        <v>104</v>
      </c>
      <c r="H9" s="10" t="s">
        <v>110</v>
      </c>
      <c r="I9" s="15" t="s">
        <v>81</v>
      </c>
      <c r="J9" s="16">
        <v>43.15</v>
      </c>
      <c r="K9" s="16">
        <v>-9.2</v>
      </c>
      <c r="L9" s="10" t="s">
        <v>81</v>
      </c>
      <c r="M9" s="10" t="s">
        <v>82</v>
      </c>
      <c r="N9" s="15" t="s">
        <v>83</v>
      </c>
      <c r="O9" s="10" t="s">
        <v>99</v>
      </c>
      <c r="P9" s="10" t="s">
        <v>100</v>
      </c>
      <c r="Q9" s="10" t="s">
        <v>81</v>
      </c>
      <c r="R9" s="10">
        <v>26</v>
      </c>
      <c r="S9" s="15">
        <v>33800</v>
      </c>
      <c r="T9" s="10" t="s">
        <v>111</v>
      </c>
      <c r="U9" s="10" t="s">
        <v>111</v>
      </c>
      <c r="V9" s="15" t="s">
        <v>92</v>
      </c>
      <c r="W9" s="10">
        <v>2003</v>
      </c>
      <c r="X9" s="10" t="s">
        <v>85</v>
      </c>
      <c r="Z9" s="44" t="str">
        <f>HYPERLINK("https://www.thewindpower.net/windfarm_en_1915.php","Link")</f>
        <v>Link</v>
      </c>
      <c r="AA9" s="17">
        <v>45294</v>
      </c>
    </row>
    <row r="10" spans="1:27" ht="12.75">
      <c r="A10" s="10">
        <v>713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86</v>
      </c>
      <c r="G10" s="10" t="s">
        <v>87</v>
      </c>
      <c r="H10" s="10" t="s">
        <v>88</v>
      </c>
      <c r="I10" s="15" t="s">
        <v>81</v>
      </c>
      <c r="J10" s="16">
        <v>43.3829101</v>
      </c>
      <c r="K10" s="16">
        <v>-7.3639826</v>
      </c>
      <c r="L10" s="10" t="s">
        <v>81</v>
      </c>
      <c r="M10" s="10" t="s">
        <v>82</v>
      </c>
      <c r="N10" s="15" t="s">
        <v>83</v>
      </c>
      <c r="O10" s="10" t="s">
        <v>89</v>
      </c>
      <c r="P10" s="10" t="s">
        <v>90</v>
      </c>
      <c r="Q10" s="10">
        <v>67</v>
      </c>
      <c r="R10" s="10">
        <v>10</v>
      </c>
      <c r="S10" s="15">
        <v>20000</v>
      </c>
      <c r="T10" s="10" t="s">
        <v>91</v>
      </c>
      <c r="U10" s="10" t="s">
        <v>89</v>
      </c>
      <c r="V10" s="15" t="s">
        <v>92</v>
      </c>
      <c r="W10" s="10" t="s">
        <v>93</v>
      </c>
      <c r="X10" s="10" t="s">
        <v>85</v>
      </c>
      <c r="Z10" s="44" t="str">
        <f>HYPERLINK("https://www.thewindpower.net/windfarm_en_713.php","Link")</f>
        <v>Link</v>
      </c>
      <c r="AA10" s="17">
        <v>45293</v>
      </c>
    </row>
    <row r="11" spans="1:27" ht="12.75">
      <c r="A11" s="10">
        <v>1927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94</v>
      </c>
      <c r="G11" s="10" t="s">
        <v>122</v>
      </c>
      <c r="H11" s="10" t="s">
        <v>123</v>
      </c>
      <c r="I11" s="15" t="s">
        <v>124</v>
      </c>
      <c r="J11" s="16">
        <v>42.57</v>
      </c>
      <c r="K11" s="16">
        <v>-8.2</v>
      </c>
      <c r="L11" s="10" t="s">
        <v>81</v>
      </c>
      <c r="M11" s="10" t="s">
        <v>82</v>
      </c>
      <c r="N11" s="15" t="s">
        <v>83</v>
      </c>
      <c r="O11" s="10" t="s">
        <v>99</v>
      </c>
      <c r="P11" s="10" t="s">
        <v>119</v>
      </c>
      <c r="Q11" s="10" t="s">
        <v>81</v>
      </c>
      <c r="R11" s="10">
        <v>58</v>
      </c>
      <c r="S11" s="15">
        <v>34800</v>
      </c>
      <c r="T11" s="10" t="s">
        <v>121</v>
      </c>
      <c r="U11" s="10" t="s">
        <v>102</v>
      </c>
      <c r="V11" s="15" t="s">
        <v>103</v>
      </c>
      <c r="W11" s="10">
        <v>2002</v>
      </c>
      <c r="X11" s="10" t="s">
        <v>85</v>
      </c>
      <c r="Z11" s="44" t="str">
        <f>HYPERLINK("https://www.thewindpower.net/windfarm_en_1927.php","Link")</f>
        <v>Link</v>
      </c>
      <c r="AA11" s="17">
        <v>45390</v>
      </c>
    </row>
    <row r="12" spans="1:27" ht="12.75">
      <c r="A12" s="10">
        <v>1901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94</v>
      </c>
      <c r="G12" s="10" t="s">
        <v>107</v>
      </c>
      <c r="H12" s="10" t="s">
        <v>108</v>
      </c>
      <c r="I12" s="15" t="s">
        <v>81</v>
      </c>
      <c r="J12" s="16">
        <v>42.6359185</v>
      </c>
      <c r="K12" s="16">
        <v>-8.6963343</v>
      </c>
      <c r="L12" s="10" t="s">
        <v>81</v>
      </c>
      <c r="M12" s="10" t="s">
        <v>82</v>
      </c>
      <c r="N12" s="15" t="s">
        <v>83</v>
      </c>
      <c r="O12" s="10" t="s">
        <v>96</v>
      </c>
      <c r="P12" s="10" t="s">
        <v>97</v>
      </c>
      <c r="Q12" s="10" t="s">
        <v>81</v>
      </c>
      <c r="R12" s="10">
        <v>11</v>
      </c>
      <c r="S12" s="15">
        <v>19800</v>
      </c>
      <c r="T12" s="10" t="s">
        <v>109</v>
      </c>
      <c r="U12" s="10" t="s">
        <v>109</v>
      </c>
      <c r="V12" s="15" t="s">
        <v>109</v>
      </c>
      <c r="W12" s="10">
        <v>2006</v>
      </c>
      <c r="X12" s="10" t="s">
        <v>85</v>
      </c>
      <c r="Z12" s="44" t="str">
        <f>HYPERLINK("https://www.thewindpower.net/windfarm_en_1901.php","Link")</f>
        <v>Link</v>
      </c>
      <c r="AA12" s="17">
        <v>45293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