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244" activeTab="2"/>
  </bookViews>
  <sheets>
    <sheet name="Source" sheetId="1" r:id="rId1"/>
    <sheet name="Read me" sheetId="2" r:id="rId2"/>
    <sheet name="Turbines" sheetId="3" r:id="rId3"/>
  </sheets>
  <definedNames>
    <definedName name="_xlnm._FilterDatabase" localSheetId="2" hidden="1">'Turbines'!$A$2:$AN$2</definedName>
  </definedNames>
  <calcPr fullCalcOnLoad="1"/>
</workbook>
</file>

<file path=xl/sharedStrings.xml><?xml version="1.0" encoding="utf-8"?>
<sst xmlns="http://schemas.openxmlformats.org/spreadsheetml/2006/main" count="327" uniqueCount="147">
  <si>
    <t>ID</t>
  </si>
  <si>
    <t>Name</t>
  </si>
  <si>
    <t>Manufucturer ID</t>
  </si>
  <si>
    <t>Manufucturer</t>
  </si>
  <si>
    <t>Licence</t>
  </si>
  <si>
    <t>Wind class</t>
  </si>
  <si>
    <t>Wind class 2</t>
  </si>
  <si>
    <t>Offshore</t>
  </si>
  <si>
    <t>Swept area</t>
  </si>
  <si>
    <t>Tower weight</t>
  </si>
  <si>
    <t>Rotor weight</t>
  </si>
  <si>
    <t>Total weight</t>
  </si>
  <si>
    <t>Rotor manufacturer</t>
  </si>
  <si>
    <t>Gear box</t>
  </si>
  <si>
    <t>Gear box manufacturers</t>
  </si>
  <si>
    <t>Generators</t>
  </si>
  <si>
    <t>Generator number</t>
  </si>
  <si>
    <t>Generator manufacturer</t>
  </si>
  <si>
    <t>Tower manufacturer</t>
  </si>
  <si>
    <t>Available since</t>
  </si>
  <si>
    <t>Status</t>
  </si>
  <si>
    <t>Update</t>
  </si>
  <si>
    <t>-</t>
  </si>
  <si>
    <t>#ND = no data</t>
  </si>
  <si>
    <t>kW</t>
  </si>
  <si>
    <t>m</t>
  </si>
  <si>
    <t>m2</t>
  </si>
  <si>
    <t>m2/kW</t>
  </si>
  <si>
    <t>rd/min</t>
  </si>
  <si>
    <t>V</t>
  </si>
  <si>
    <t>Tons</t>
  </si>
  <si>
    <t>m/s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</si>
  <si>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</si>
  <si>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</si>
  <si>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</si>
  <si>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</si>
  <si>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</si>
  <si>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</si>
  <si>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</si>
  <si>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Format : yyyy or yyyy/mm</t>
  </si>
  <si>
    <t>The databases shall not be given, hired or sold to any other part.</t>
  </si>
  <si>
    <t>Rated power</t>
  </si>
  <si>
    <t>Rotor diameter</t>
  </si>
  <si>
    <t>Number of blades</t>
  </si>
  <si>
    <t>Minimum hub height</t>
  </si>
  <si>
    <t>Maximum hub height</t>
  </si>
  <si>
    <t>Nacelle weight</t>
  </si>
  <si>
    <t>Cut-in wind speed</t>
  </si>
  <si>
    <t>Rated wind speed</t>
  </si>
  <si>
    <t>Cut-off wind speed</t>
  </si>
  <si>
    <t>Minimum rotor speed</t>
  </si>
  <si>
    <t>Maximum rotor speed</t>
  </si>
  <si>
    <t>Stages</t>
  </si>
  <si>
    <t>Gear ratio</t>
  </si>
  <si>
    <t>Generator maximum speed</t>
  </si>
  <si>
    <t>Voltage</t>
  </si>
  <si>
    <t>Power regulation</t>
  </si>
  <si>
    <t>Internal ID</t>
  </si>
  <si>
    <t>Turbine model</t>
  </si>
  <si>
    <t>Manufacturer ID</t>
  </si>
  <si>
    <t>Manufacturer name</t>
  </si>
  <si>
    <t>Yes if production under licence</t>
  </si>
  <si>
    <t>Turbine wind class</t>
  </si>
  <si>
    <t>2nd urbine wind class (if appropriate)</t>
  </si>
  <si>
    <t>Offshore capacity</t>
  </si>
  <si>
    <t>Turbine rated power</t>
  </si>
  <si>
    <t>Rotor swept area</t>
  </si>
  <si>
    <t>Turbine number of blades</t>
  </si>
  <si>
    <t>Update date</t>
  </si>
  <si>
    <t>Turbine availability</t>
  </si>
  <si>
    <t>Output voltage</t>
  </si>
  <si>
    <t>Power regulation device</t>
  </si>
  <si>
    <t>Geard or direct drive turbine</t>
  </si>
  <si>
    <t>Gearbox stages</t>
  </si>
  <si>
    <t>Gearbox ratio</t>
  </si>
  <si>
    <t>Generator type</t>
  </si>
  <si>
    <t>First availability date (format : yyyy or yyyy/mm)</t>
  </si>
  <si>
    <t>Turbine rotor diameter</t>
  </si>
  <si>
    <t>19, rue du Limousin</t>
  </si>
  <si>
    <t>Free share inside the purchasing office or company (Site License or Global License, please refer to the invoice).</t>
  </si>
  <si>
    <t>http://www.thewindpower.net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</si>
  <si>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</si>
  <si>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</si>
  <si>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</si>
  <si>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</si>
  <si>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</si>
  <si>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</si>
  <si>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</si>
  <si>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Specific area</t>
  </si>
  <si>
    <t>The Wind Power EI</t>
  </si>
  <si>
    <t>Turbine specific area</t>
  </si>
  <si>
    <t>1.5sle</t>
  </si>
  <si>
    <t>GE Energy</t>
  </si>
  <si>
    <t>#ND</t>
  </si>
  <si>
    <t>IEC S, IEC IIa</t>
  </si>
  <si>
    <t>No</t>
  </si>
  <si>
    <t>LM Glasfiber, GE Energy</t>
  </si>
  <si>
    <t>Yes</t>
  </si>
  <si>
    <t>Bosch Rexroth, Winergy, Metso, Eichoff, GE Energy</t>
  </si>
  <si>
    <t>DFIG</t>
  </si>
  <si>
    <t>Bosch Rexroth, VEM, Loher, Hitachi, Winergy</t>
  </si>
  <si>
    <t>Pitch</t>
  </si>
  <si>
    <t>Not available</t>
  </si>
  <si>
    <t>V90/2000</t>
  </si>
  <si>
    <t>Vestas</t>
  </si>
  <si>
    <t>IEC IIa/IIIa</t>
  </si>
  <si>
    <t>206 - 335</t>
  </si>
  <si>
    <t>310- 439</t>
  </si>
  <si>
    <t>ASYNC</t>
  </si>
  <si>
    <t>Available</t>
  </si>
  <si>
    <t>N90/2500</t>
  </si>
  <si>
    <t>Nordex</t>
  </si>
  <si>
    <t>IEC Ia</t>
  </si>
  <si>
    <t>173 - 319</t>
  </si>
  <si>
    <t>319 - 465</t>
  </si>
  <si>
    <t>LM Glasfiber, Nordex</t>
  </si>
  <si>
    <t>Eickhoff, Bosch Rexroth</t>
  </si>
  <si>
    <t>ASYNC DF</t>
  </si>
  <si>
    <t>VEM, Winergy</t>
  </si>
  <si>
    <t>E126/4200</t>
  </si>
  <si>
    <t>Enercon</t>
  </si>
  <si>
    <t>IEC IIa</t>
  </si>
  <si>
    <t>WZ III</t>
  </si>
  <si>
    <t>SYNC Wounded</t>
  </si>
  <si>
    <t>Vensys</t>
  </si>
  <si>
    <t>IEC IIIa</t>
  </si>
  <si>
    <t>DIBt III</t>
  </si>
  <si>
    <t>LM Glasfiber</t>
  </si>
  <si>
    <t>SYNC PM</t>
  </si>
  <si>
    <t>Stag</t>
  </si>
  <si>
    <t>2.5-100</t>
  </si>
  <si>
    <t>IEC Iib/IIIa</t>
  </si>
  <si>
    <t>BIDt II</t>
  </si>
  <si>
    <t>V90/3000</t>
  </si>
  <si>
    <t>IEC Ia/IIa</t>
  </si>
  <si>
    <t>155 - 235</t>
  </si>
  <si>
    <t>251 - 331</t>
  </si>
  <si>
    <t>E82/2000</t>
  </si>
  <si>
    <t>400 - 690</t>
  </si>
  <si>
    <t>SAM, WEC Turmbau</t>
  </si>
  <si>
    <t>E82/2300</t>
  </si>
  <si>
    <t>IEC/NVN IIA</t>
  </si>
  <si>
    <t>AW-1500/77</t>
  </si>
  <si>
    <t>Acciona</t>
  </si>
  <si>
    <t>1320 - 1584</t>
  </si>
  <si>
    <t>Acciona Windpower</t>
  </si>
  <si>
    <t>Sample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</si>
</sst>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[$-40C]dddd\ d\ mmmm\ yyyy"/>
    <numFmt numFmtId="168" formatCode="m/d;@"/>
    <numFmt numFmtId="169" formatCode="[$-409]mmm\-yy;@"/>
    <numFmt numFmtId="170" formatCode="[$-409]d\-mmm\-yy;@"/>
    <numFmt numFmtId="171" formatCode="[$-409]dd\-mmm\-yy;@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2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34" borderId="11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1" xfId="0" applyNumberFormat="1" applyFont="1" applyFill="1" applyBorder="1" applyAlignment="1">
      <alignment horizontal="left" vertical="top" wrapText="1"/>
    </xf>
    <xf numFmtId="166" fontId="0" fillId="0" borderId="0" xfId="0" applyNumberFormat="1" applyAlignment="1">
      <alignment horizontal="left"/>
    </xf>
    <xf numFmtId="2" fontId="1" fillId="33" borderId="0" xfId="0" applyNumberFormat="1" applyFont="1" applyFill="1" applyAlignment="1">
      <alignment horizontal="left" vertical="top" wrapText="1"/>
    </xf>
    <xf numFmtId="2" fontId="0" fillId="34" borderId="11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 horizontal="left"/>
    </xf>
    <xf numFmtId="49" fontId="1" fillId="33" borderId="0" xfId="0" applyNumberFormat="1" applyFont="1" applyFill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0" fillId="34" borderId="11" xfId="0" applyNumberFormat="1" applyFont="1" applyFill="1" applyBorder="1" applyAlignment="1">
      <alignment horizontal="left" vertical="top" wrapText="1"/>
    </xf>
    <xf numFmtId="171" fontId="1" fillId="33" borderId="0" xfId="0" applyNumberFormat="1" applyFont="1" applyFill="1" applyAlignment="1">
      <alignment horizontal="left" vertical="top" wrapText="1"/>
    </xf>
    <xf numFmtId="171" fontId="0" fillId="34" borderId="11" xfId="0" applyNumberFormat="1" applyFont="1" applyFill="1" applyBorder="1" applyAlignment="1">
      <alignment horizontal="left" vertical="top" wrapText="1"/>
    </xf>
    <xf numFmtId="171" fontId="0" fillId="0" borderId="0" xfId="0" applyNumberFormat="1" applyAlignment="1">
      <alignment horizontal="left"/>
    </xf>
    <xf numFmtId="0" fontId="0" fillId="0" borderId="0" xfId="5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0" fillId="0" borderId="20" xfId="51" applyBorder="1">
      <alignment/>
      <protection/>
    </xf>
    <xf numFmtId="1" fontId="1" fillId="33" borderId="0" xfId="0" applyNumberFormat="1" applyFont="1" applyFill="1" applyAlignment="1">
      <alignment horizontal="left" vertical="top" wrapText="1"/>
    </xf>
    <xf numFmtId="1" fontId="1" fillId="33" borderId="10" xfId="0" applyNumberFormat="1" applyFont="1" applyFill="1" applyBorder="1" applyAlignment="1">
      <alignment horizontal="left" vertical="top" wrapText="1"/>
    </xf>
    <xf numFmtId="1" fontId="0" fillId="34" borderId="11" xfId="0" applyNumberFormat="1" applyFont="1" applyFill="1" applyBorder="1" applyAlignment="1">
      <alignment horizontal="left" vertical="top" wrapText="1"/>
    </xf>
    <xf numFmtId="1" fontId="0" fillId="34" borderId="1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/>
    </xf>
    <xf numFmtId="1" fontId="0" fillId="0" borderId="10" xfId="0" applyNumberFormat="1" applyBorder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4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0" fillId="0" borderId="11" xfId="51" applyBorder="1" applyAlignment="1">
      <alignment horizontal="center"/>
      <protection/>
    </xf>
    <xf numFmtId="0" fontId="0" fillId="0" borderId="27" xfId="51" applyBorder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11" width="12.7109375" style="20" customWidth="1"/>
    <col min="12" max="16384" width="11.421875" style="20" customWidth="1"/>
  </cols>
  <sheetData>
    <row r="1" ht="13.5" thickBot="1"/>
    <row r="2" spans="2:13" ht="12.75">
      <c r="B2" s="21"/>
      <c r="C2" s="22"/>
      <c r="D2" s="22"/>
      <c r="E2" s="22"/>
      <c r="F2" s="22"/>
      <c r="G2" s="22"/>
      <c r="H2" s="22"/>
      <c r="I2" s="22"/>
      <c r="J2" s="22"/>
      <c r="K2" s="23"/>
      <c r="M2" s="36" t="s">
        <v>86</v>
      </c>
    </row>
    <row r="3" spans="2:13" ht="12.75">
      <c r="B3" s="24"/>
      <c r="K3" s="25"/>
      <c r="M3" s="36" t="s">
        <v>87</v>
      </c>
    </row>
    <row r="4" spans="2:13" ht="12.75">
      <c r="B4" s="24"/>
      <c r="K4" s="25"/>
      <c r="M4" s="36"/>
    </row>
    <row r="5" spans="2:11" ht="12.75">
      <c r="B5" s="24"/>
      <c r="K5" s="25"/>
    </row>
    <row r="6" spans="2:11" ht="12.75">
      <c r="B6" s="24"/>
      <c r="K6" s="25"/>
    </row>
    <row r="7" spans="2:11" ht="12.75">
      <c r="B7" s="24"/>
      <c r="K7" s="25"/>
    </row>
    <row r="8" spans="2:11" ht="12.75">
      <c r="B8" s="24"/>
      <c r="K8" s="25"/>
    </row>
    <row r="9" spans="2:11" ht="20.25">
      <c r="B9" s="24"/>
      <c r="C9" s="50" t="s">
        <v>89</v>
      </c>
      <c r="D9" s="50"/>
      <c r="E9" s="50"/>
      <c r="F9" s="50"/>
      <c r="G9" s="50"/>
      <c r="H9" s="50"/>
      <c r="I9" s="50"/>
      <c r="J9" s="50"/>
      <c r="K9" s="25"/>
    </row>
    <row r="10" spans="2:11" ht="12.75">
      <c r="B10" s="24"/>
      <c r="C10" s="45" t="s">
        <v>78</v>
      </c>
      <c r="D10" s="45"/>
      <c r="E10" s="45"/>
      <c r="F10" s="45"/>
      <c r="G10" s="45"/>
      <c r="H10" s="45"/>
      <c r="I10" s="45"/>
      <c r="J10" s="45"/>
      <c r="K10" s="25"/>
    </row>
    <row r="11" spans="2:11" ht="12.75">
      <c r="B11" s="24"/>
      <c r="C11" s="45" t="s">
        <v>36</v>
      </c>
      <c r="D11" s="45"/>
      <c r="E11" s="45"/>
      <c r="F11" s="45"/>
      <c r="G11" s="45"/>
      <c r="H11" s="45"/>
      <c r="I11" s="45"/>
      <c r="J11" s="45"/>
      <c r="K11" s="25"/>
    </row>
    <row r="12" spans="2:11" ht="12.75">
      <c r="B12" s="24"/>
      <c r="C12" s="45" t="s">
        <v>32</v>
      </c>
      <c r="D12" s="45"/>
      <c r="E12" s="45"/>
      <c r="F12" s="45"/>
      <c r="G12" s="45"/>
      <c r="H12" s="45"/>
      <c r="I12" s="45"/>
      <c r="J12" s="45"/>
      <c r="K12" s="25"/>
    </row>
    <row r="13" spans="2:11" ht="12.75">
      <c r="B13" s="24"/>
      <c r="C13" s="45" t="s">
        <v>33</v>
      </c>
      <c r="D13" s="45"/>
      <c r="E13" s="45"/>
      <c r="F13" s="45"/>
      <c r="G13" s="45"/>
      <c r="H13" s="45"/>
      <c r="I13" s="45"/>
      <c r="J13" s="45"/>
      <c r="K13" s="25"/>
    </row>
    <row r="14" spans="2:11" ht="12.75">
      <c r="B14" s="24"/>
      <c r="C14" s="40" t="s">
        <v>80</v>
      </c>
      <c r="D14" s="40"/>
      <c r="E14" s="40"/>
      <c r="F14" s="40"/>
      <c r="G14" s="40"/>
      <c r="H14" s="40"/>
      <c r="I14" s="40"/>
      <c r="J14" s="40"/>
      <c r="K14" s="25"/>
    </row>
    <row r="15" spans="2:11" ht="12.75">
      <c r="B15" s="24"/>
      <c r="C15" s="40" t="s">
        <v>34</v>
      </c>
      <c r="D15" s="40"/>
      <c r="E15" s="40"/>
      <c r="F15" s="40"/>
      <c r="G15" s="40"/>
      <c r="H15" s="40"/>
      <c r="I15" s="40"/>
      <c r="J15" s="40"/>
      <c r="K15" s="25"/>
    </row>
    <row r="16" spans="2:11" ht="12.75">
      <c r="B16" s="24"/>
      <c r="K16" s="25"/>
    </row>
    <row r="17" spans="2:11" ht="12.75">
      <c r="B17" s="24"/>
      <c r="K17" s="25"/>
    </row>
    <row r="18" spans="2:11" ht="12.75">
      <c r="B18" s="24"/>
      <c r="K18" s="25"/>
    </row>
    <row r="19" spans="2:11" ht="12.75">
      <c r="B19" s="24"/>
      <c r="C19" s="41" t="s">
        <v>40</v>
      </c>
      <c r="D19" s="42"/>
      <c r="E19" s="42"/>
      <c r="F19" s="42"/>
      <c r="G19" s="42"/>
      <c r="H19" s="42"/>
      <c r="I19" s="42"/>
      <c r="J19" s="43"/>
      <c r="K19" s="25"/>
    </row>
    <row r="20" spans="2:11" ht="12.75">
      <c r="B20" s="24"/>
      <c r="C20" s="44" t="s">
        <v>79</v>
      </c>
      <c r="D20" s="45"/>
      <c r="E20" s="45"/>
      <c r="F20" s="45"/>
      <c r="G20" s="45"/>
      <c r="H20" s="45"/>
      <c r="I20" s="45"/>
      <c r="J20" s="46"/>
      <c r="K20" s="25"/>
    </row>
    <row r="21" spans="2:11" ht="12.75">
      <c r="B21" s="24"/>
      <c r="C21" s="47" t="s">
        <v>35</v>
      </c>
      <c r="D21" s="48"/>
      <c r="E21" s="48"/>
      <c r="F21" s="48"/>
      <c r="G21" s="48"/>
      <c r="H21" s="48"/>
      <c r="I21" s="48"/>
      <c r="J21" s="49"/>
      <c r="K21" s="25"/>
    </row>
    <row r="22" spans="2:11" ht="12.75">
      <c r="B22" s="24"/>
      <c r="K22" s="25"/>
    </row>
    <row r="23" spans="2:11" ht="12.75">
      <c r="B23" s="24"/>
      <c r="K23" s="25"/>
    </row>
    <row r="24" spans="2:11" ht="12.75">
      <c r="B24" s="24"/>
      <c r="C24" s="37" t="s">
        <v>83</v>
      </c>
      <c r="D24" s="38"/>
      <c r="G24" s="37" t="s">
        <v>38</v>
      </c>
      <c r="H24" s="38" t="s">
        <v>146</v>
      </c>
      <c r="K24" s="25"/>
    </row>
    <row r="25" spans="2:11" ht="12.75">
      <c r="B25" s="24"/>
      <c r="C25" s="37" t="s">
        <v>84</v>
      </c>
      <c r="D25" s="38"/>
      <c r="H25" s="38"/>
      <c r="K25" s="25"/>
    </row>
    <row r="26" spans="2:11" ht="12.75">
      <c r="B26" s="24"/>
      <c r="C26" s="37" t="s">
        <v>37</v>
      </c>
      <c r="D26" s="39">
        <v>45238.38474537037</v>
      </c>
      <c r="H26" s="38"/>
      <c r="K26" s="25"/>
    </row>
    <row r="27" spans="2:11" ht="12.75">
      <c r="B27" s="24"/>
      <c r="C27" s="37" t="s">
        <v>85</v>
      </c>
      <c r="D27" s="38"/>
      <c r="H27" s="38"/>
      <c r="K27" s="25"/>
    </row>
    <row r="28" spans="2:11" ht="12.75">
      <c r="B28" s="24"/>
      <c r="C28" s="37"/>
      <c r="D28" s="38"/>
      <c r="H28" s="38"/>
      <c r="K28" s="25"/>
    </row>
    <row r="29" spans="2:11" ht="12.75">
      <c r="B29" s="24"/>
      <c r="C29" s="37"/>
      <c r="D29" s="38"/>
      <c r="H29" s="38"/>
      <c r="K29" s="25"/>
    </row>
    <row r="30" spans="2:11" ht="13.5" thickBot="1">
      <c r="B30" s="26"/>
      <c r="C30" s="27"/>
      <c r="D30" s="27"/>
      <c r="E30" s="27"/>
      <c r="F30" s="27"/>
      <c r="G30" s="27"/>
      <c r="H30" s="27"/>
      <c r="I30" s="27"/>
      <c r="J30" s="27"/>
      <c r="K30" s="28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4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6.140625" style="0" bestFit="1" customWidth="1"/>
    <col min="2" max="2" width="41.57421875" style="0" bestFit="1" customWidth="1"/>
  </cols>
  <sheetData>
    <row r="1" spans="1:2" ht="12.75">
      <c r="A1" s="1" t="s">
        <v>0</v>
      </c>
      <c r="B1" s="6" t="s">
        <v>57</v>
      </c>
    </row>
    <row r="2" spans="1:2" ht="12.75">
      <c r="A2" s="1" t="s">
        <v>1</v>
      </c>
      <c r="B2" s="6" t="s">
        <v>58</v>
      </c>
    </row>
    <row r="3" spans="1:2" ht="12.75">
      <c r="A3" s="1" t="s">
        <v>2</v>
      </c>
      <c r="B3" s="6" t="s">
        <v>59</v>
      </c>
    </row>
    <row r="4" spans="1:2" ht="12.75">
      <c r="A4" s="1" t="s">
        <v>3</v>
      </c>
      <c r="B4" s="6" t="s">
        <v>60</v>
      </c>
    </row>
    <row r="5" spans="1:2" ht="12.75">
      <c r="A5" s="1" t="s">
        <v>4</v>
      </c>
      <c r="B5" s="6" t="s">
        <v>61</v>
      </c>
    </row>
    <row r="6" spans="1:2" ht="12.75">
      <c r="A6" s="1" t="s">
        <v>5</v>
      </c>
      <c r="B6" s="6" t="s">
        <v>62</v>
      </c>
    </row>
    <row r="7" spans="1:2" ht="12.75">
      <c r="A7" s="1" t="s">
        <v>6</v>
      </c>
      <c r="B7" s="6" t="s">
        <v>63</v>
      </c>
    </row>
    <row r="8" spans="1:2" ht="12.75">
      <c r="A8" s="2" t="s">
        <v>7</v>
      </c>
      <c r="B8" s="7" t="s">
        <v>64</v>
      </c>
    </row>
    <row r="9" spans="1:2" ht="12.75">
      <c r="A9" s="1" t="s">
        <v>41</v>
      </c>
      <c r="B9" s="6" t="s">
        <v>65</v>
      </c>
    </row>
    <row r="10" spans="1:2" ht="12.75">
      <c r="A10" s="1" t="s">
        <v>42</v>
      </c>
      <c r="B10" s="6" t="s">
        <v>77</v>
      </c>
    </row>
    <row r="11" spans="1:2" ht="12.75">
      <c r="A11" s="8" t="s">
        <v>8</v>
      </c>
      <c r="B11" s="9" t="s">
        <v>66</v>
      </c>
    </row>
    <row r="12" spans="1:2" ht="12.75">
      <c r="A12" s="11" t="s">
        <v>88</v>
      </c>
      <c r="B12" s="12" t="s">
        <v>90</v>
      </c>
    </row>
    <row r="13" spans="1:2" ht="12.75">
      <c r="A13" s="2" t="s">
        <v>43</v>
      </c>
      <c r="B13" s="7" t="s">
        <v>67</v>
      </c>
    </row>
    <row r="14" spans="1:2" ht="12.75">
      <c r="A14" s="1" t="s">
        <v>44</v>
      </c>
      <c r="B14" s="16" t="s">
        <v>22</v>
      </c>
    </row>
    <row r="15" spans="1:2" ht="12.75">
      <c r="A15" s="1" t="s">
        <v>45</v>
      </c>
      <c r="B15" s="16" t="s">
        <v>22</v>
      </c>
    </row>
    <row r="16" spans="1:2" ht="12.75">
      <c r="A16" s="1" t="s">
        <v>46</v>
      </c>
      <c r="B16" s="16" t="s">
        <v>22</v>
      </c>
    </row>
    <row r="17" spans="1:2" ht="12.75">
      <c r="A17" s="1" t="s">
        <v>9</v>
      </c>
      <c r="B17" s="16" t="s">
        <v>22</v>
      </c>
    </row>
    <row r="18" spans="1:2" ht="12.75">
      <c r="A18" s="1" t="s">
        <v>10</v>
      </c>
      <c r="B18" s="16" t="s">
        <v>22</v>
      </c>
    </row>
    <row r="19" spans="1:2" ht="12.75">
      <c r="A19" s="2" t="s">
        <v>11</v>
      </c>
      <c r="B19" s="16" t="s">
        <v>22</v>
      </c>
    </row>
    <row r="20" spans="1:2" ht="12.75">
      <c r="A20" s="1" t="s">
        <v>47</v>
      </c>
      <c r="B20" s="16" t="s">
        <v>22</v>
      </c>
    </row>
    <row r="21" spans="1:2" ht="12.75">
      <c r="A21" s="1" t="s">
        <v>48</v>
      </c>
      <c r="B21" s="16" t="s">
        <v>22</v>
      </c>
    </row>
    <row r="22" spans="1:2" ht="12.75">
      <c r="A22" s="1" t="s">
        <v>49</v>
      </c>
      <c r="B22" s="16" t="s">
        <v>22</v>
      </c>
    </row>
    <row r="23" spans="1:2" ht="12.75">
      <c r="A23" s="1" t="s">
        <v>50</v>
      </c>
      <c r="B23" s="16" t="s">
        <v>22</v>
      </c>
    </row>
    <row r="24" spans="1:2" ht="12.75">
      <c r="A24" s="2" t="s">
        <v>51</v>
      </c>
      <c r="B24" s="16" t="s">
        <v>22</v>
      </c>
    </row>
    <row r="25" spans="1:2" ht="12.75">
      <c r="A25" s="1" t="s">
        <v>12</v>
      </c>
      <c r="B25" s="6" t="s">
        <v>22</v>
      </c>
    </row>
    <row r="26" spans="1:2" ht="12.75">
      <c r="A26" s="1" t="s">
        <v>13</v>
      </c>
      <c r="B26" s="6" t="s">
        <v>72</v>
      </c>
    </row>
    <row r="27" spans="1:2" ht="12.75">
      <c r="A27" s="14" t="s">
        <v>52</v>
      </c>
      <c r="B27" s="16" t="s">
        <v>73</v>
      </c>
    </row>
    <row r="28" spans="1:2" ht="12.75">
      <c r="A28" s="14" t="s">
        <v>53</v>
      </c>
      <c r="B28" s="16" t="s">
        <v>74</v>
      </c>
    </row>
    <row r="29" spans="1:2" ht="12.75">
      <c r="A29" s="1" t="s">
        <v>14</v>
      </c>
      <c r="B29" s="6" t="s">
        <v>22</v>
      </c>
    </row>
    <row r="30" spans="1:2" ht="12.75">
      <c r="A30" s="1" t="s">
        <v>15</v>
      </c>
      <c r="B30" s="6" t="s">
        <v>75</v>
      </c>
    </row>
    <row r="31" spans="1:2" ht="12.75">
      <c r="A31" s="1" t="s">
        <v>16</v>
      </c>
      <c r="B31" s="6" t="s">
        <v>22</v>
      </c>
    </row>
    <row r="32" spans="1:2" ht="12.75">
      <c r="A32" s="1" t="s">
        <v>54</v>
      </c>
      <c r="B32" s="6" t="s">
        <v>28</v>
      </c>
    </row>
    <row r="33" spans="1:2" ht="12.75">
      <c r="A33" s="1" t="s">
        <v>55</v>
      </c>
      <c r="B33" s="6" t="s">
        <v>70</v>
      </c>
    </row>
    <row r="34" spans="1:2" ht="12.75">
      <c r="A34" s="1" t="s">
        <v>17</v>
      </c>
      <c r="B34" s="6" t="s">
        <v>22</v>
      </c>
    </row>
    <row r="35" spans="1:2" ht="12.75">
      <c r="A35" s="1" t="s">
        <v>56</v>
      </c>
      <c r="B35" s="6" t="s">
        <v>71</v>
      </c>
    </row>
    <row r="36" spans="1:2" ht="12.75">
      <c r="A36" s="2" t="s">
        <v>18</v>
      </c>
      <c r="B36" s="7" t="s">
        <v>22</v>
      </c>
    </row>
    <row r="37" spans="1:2" ht="12.75">
      <c r="A37" s="1" t="s">
        <v>19</v>
      </c>
      <c r="B37" s="6" t="s">
        <v>76</v>
      </c>
    </row>
    <row r="38" spans="1:2" ht="12.75">
      <c r="A38" s="1" t="s">
        <v>20</v>
      </c>
      <c r="B38" s="6" t="s">
        <v>69</v>
      </c>
    </row>
    <row r="39" spans="1:2" ht="12.75">
      <c r="A39" s="1" t="s">
        <v>81</v>
      </c>
      <c r="B39" s="6" t="s">
        <v>82</v>
      </c>
    </row>
    <row r="40" spans="1:2" ht="12.75">
      <c r="A40" s="14" t="s">
        <v>21</v>
      </c>
      <c r="B40" s="16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N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8515625" style="4" bestFit="1" customWidth="1"/>
    <col min="2" max="2" width="22.57421875" style="4" bestFit="1" customWidth="1"/>
    <col min="3" max="3" width="13.00390625" style="4" bestFit="1" customWidth="1"/>
    <col min="4" max="4" width="22.140625" style="4" customWidth="1"/>
    <col min="5" max="5" width="10.28125" style="4" bestFit="1" customWidth="1"/>
    <col min="6" max="7" width="12.140625" style="4" customWidth="1"/>
    <col min="8" max="8" width="8.57421875" style="5" customWidth="1"/>
    <col min="9" max="9" width="6.7109375" style="4" customWidth="1"/>
    <col min="10" max="10" width="9.57421875" style="4" customWidth="1"/>
    <col min="11" max="11" width="7.57421875" style="10" bestFit="1" customWidth="1"/>
    <col min="12" max="12" width="9.28125" style="13" bestFit="1" customWidth="1"/>
    <col min="13" max="13" width="8.140625" style="5" customWidth="1"/>
    <col min="14" max="14" width="9.421875" style="4" bestFit="1" customWidth="1"/>
    <col min="15" max="15" width="10.140625" style="4" customWidth="1"/>
    <col min="16" max="16" width="7.8515625" style="4" bestFit="1" customWidth="1"/>
    <col min="17" max="17" width="10.8515625" style="33" bestFit="1" customWidth="1"/>
    <col min="18" max="18" width="7.28125" style="33" bestFit="1" customWidth="1"/>
    <col min="19" max="19" width="12.28125" style="34" bestFit="1" customWidth="1"/>
    <col min="20" max="20" width="9.28125" style="4" bestFit="1" customWidth="1"/>
    <col min="21" max="21" width="11.421875" style="4" bestFit="1" customWidth="1"/>
    <col min="22" max="22" width="9.8515625" style="4" bestFit="1" customWidth="1"/>
    <col min="23" max="23" width="9.421875" style="4" bestFit="1" customWidth="1"/>
    <col min="24" max="24" width="10.00390625" style="5" bestFit="1" customWidth="1"/>
    <col min="25" max="25" width="18.7109375" style="4" customWidth="1"/>
    <col min="26" max="26" width="5.421875" style="4" bestFit="1" customWidth="1"/>
    <col min="27" max="27" width="7.7109375" style="15" bestFit="1" customWidth="1"/>
    <col min="28" max="28" width="10.140625" style="15" customWidth="1"/>
    <col min="29" max="29" width="19.140625" style="4" customWidth="1"/>
    <col min="30" max="30" width="11.00390625" style="4" bestFit="1" customWidth="1"/>
    <col min="31" max="31" width="10.140625" style="4" bestFit="1" customWidth="1"/>
    <col min="32" max="32" width="11.00390625" style="4" bestFit="1" customWidth="1"/>
    <col min="33" max="33" width="8.7109375" style="4" bestFit="1" customWidth="1"/>
    <col min="34" max="34" width="14.8515625" style="4" customWidth="1"/>
    <col min="35" max="35" width="10.28125" style="4" bestFit="1" customWidth="1"/>
    <col min="36" max="36" width="15.421875" style="5" customWidth="1"/>
    <col min="37" max="37" width="11.7109375" style="4" customWidth="1"/>
    <col min="38" max="38" width="16.8515625" style="4" bestFit="1" customWidth="1"/>
    <col min="39" max="39" width="6.7109375" style="35" customWidth="1"/>
    <col min="40" max="40" width="13.57421875" style="19" customWidth="1"/>
    <col min="41" max="16384" width="11.57421875" style="4" customWidth="1"/>
  </cols>
  <sheetData>
    <row r="1" spans="1:40" s="3" customFormat="1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41</v>
      </c>
      <c r="J1" s="1" t="s">
        <v>42</v>
      </c>
      <c r="K1" s="8" t="s">
        <v>8</v>
      </c>
      <c r="L1" s="11" t="s">
        <v>88</v>
      </c>
      <c r="M1" s="2" t="s">
        <v>43</v>
      </c>
      <c r="N1" s="1" t="s">
        <v>44</v>
      </c>
      <c r="O1" s="1" t="s">
        <v>45</v>
      </c>
      <c r="P1" s="1" t="s">
        <v>46</v>
      </c>
      <c r="Q1" s="29" t="s">
        <v>9</v>
      </c>
      <c r="R1" s="29" t="s">
        <v>10</v>
      </c>
      <c r="S1" s="30" t="s">
        <v>11</v>
      </c>
      <c r="T1" s="1" t="s">
        <v>47</v>
      </c>
      <c r="U1" s="1" t="s">
        <v>48</v>
      </c>
      <c r="V1" s="1" t="s">
        <v>49</v>
      </c>
      <c r="W1" s="1" t="s">
        <v>50</v>
      </c>
      <c r="X1" s="2" t="s">
        <v>51</v>
      </c>
      <c r="Y1" s="1" t="s">
        <v>12</v>
      </c>
      <c r="Z1" s="1" t="s">
        <v>13</v>
      </c>
      <c r="AA1" s="14" t="s">
        <v>52</v>
      </c>
      <c r="AB1" s="14" t="s">
        <v>53</v>
      </c>
      <c r="AC1" s="1" t="s">
        <v>14</v>
      </c>
      <c r="AD1" s="1" t="s">
        <v>15</v>
      </c>
      <c r="AE1" s="1" t="s">
        <v>16</v>
      </c>
      <c r="AF1" s="1" t="s">
        <v>54</v>
      </c>
      <c r="AG1" s="1" t="s">
        <v>55</v>
      </c>
      <c r="AH1" s="1" t="s">
        <v>17</v>
      </c>
      <c r="AI1" s="1" t="s">
        <v>56</v>
      </c>
      <c r="AJ1" s="2" t="s">
        <v>18</v>
      </c>
      <c r="AK1" s="1" t="s">
        <v>19</v>
      </c>
      <c r="AL1" s="1" t="s">
        <v>20</v>
      </c>
      <c r="AM1" s="17" t="s">
        <v>81</v>
      </c>
      <c r="AN1" s="17" t="s">
        <v>21</v>
      </c>
    </row>
    <row r="2" spans="1:40" ht="38.25">
      <c r="A2" s="6" t="s">
        <v>23</v>
      </c>
      <c r="B2" s="6"/>
      <c r="C2" s="6"/>
      <c r="D2" s="6"/>
      <c r="E2" s="6"/>
      <c r="F2" s="6"/>
      <c r="G2" s="6"/>
      <c r="H2" s="7"/>
      <c r="I2" s="6" t="s">
        <v>24</v>
      </c>
      <c r="J2" s="6" t="s">
        <v>25</v>
      </c>
      <c r="K2" s="9" t="s">
        <v>26</v>
      </c>
      <c r="L2" s="12" t="s">
        <v>27</v>
      </c>
      <c r="M2" s="7"/>
      <c r="N2" s="6" t="s">
        <v>25</v>
      </c>
      <c r="O2" s="6" t="s">
        <v>25</v>
      </c>
      <c r="P2" s="6" t="s">
        <v>30</v>
      </c>
      <c r="Q2" s="31" t="s">
        <v>30</v>
      </c>
      <c r="R2" s="31" t="s">
        <v>30</v>
      </c>
      <c r="S2" s="32" t="s">
        <v>30</v>
      </c>
      <c r="T2" s="6" t="s">
        <v>31</v>
      </c>
      <c r="U2" s="6" t="s">
        <v>31</v>
      </c>
      <c r="V2" s="6" t="s">
        <v>31</v>
      </c>
      <c r="W2" s="6" t="s">
        <v>28</v>
      </c>
      <c r="X2" s="7" t="s">
        <v>28</v>
      </c>
      <c r="Y2" s="6"/>
      <c r="Z2" s="6"/>
      <c r="AA2" s="16"/>
      <c r="AB2" s="16"/>
      <c r="AC2" s="6"/>
      <c r="AD2" s="6"/>
      <c r="AE2" s="6"/>
      <c r="AF2" s="6" t="s">
        <v>28</v>
      </c>
      <c r="AG2" s="6" t="s">
        <v>29</v>
      </c>
      <c r="AH2" s="6"/>
      <c r="AI2" s="6"/>
      <c r="AJ2" s="7"/>
      <c r="AK2" s="6" t="s">
        <v>39</v>
      </c>
      <c r="AL2" s="6"/>
      <c r="AM2" s="18"/>
      <c r="AN2" s="18"/>
    </row>
    <row r="3" spans="1:40" ht="12.75">
      <c r="A3" s="4">
        <v>180</v>
      </c>
      <c r="B3" s="4" t="s">
        <v>142</v>
      </c>
      <c r="C3" s="4">
        <v>46</v>
      </c>
      <c r="D3" s="4" t="s">
        <v>143</v>
      </c>
      <c r="E3" s="4" t="s">
        <v>93</v>
      </c>
      <c r="F3" s="4" t="s">
        <v>121</v>
      </c>
      <c r="G3" s="4" t="s">
        <v>93</v>
      </c>
      <c r="H3" s="5" t="s">
        <v>95</v>
      </c>
      <c r="I3" s="4">
        <v>1500</v>
      </c>
      <c r="J3" s="4">
        <v>77</v>
      </c>
      <c r="K3" s="10">
        <v>4656.625710783471</v>
      </c>
      <c r="L3" s="13">
        <v>3.104417140522314</v>
      </c>
      <c r="M3" s="5">
        <v>3</v>
      </c>
      <c r="N3" s="4">
        <v>60</v>
      </c>
      <c r="O3" s="4">
        <v>80</v>
      </c>
      <c r="P3" s="4">
        <v>52.5</v>
      </c>
      <c r="Q3" s="33">
        <v>135</v>
      </c>
      <c r="R3" s="33">
        <v>15.2</v>
      </c>
      <c r="S3" s="34">
        <v>202.7</v>
      </c>
      <c r="T3" s="4">
        <v>3.5</v>
      </c>
      <c r="U3" s="4">
        <v>11.1</v>
      </c>
      <c r="V3" s="4">
        <v>25</v>
      </c>
      <c r="W3" s="4" t="s">
        <v>93</v>
      </c>
      <c r="X3" s="5">
        <v>18.3</v>
      </c>
      <c r="Y3" s="4" t="s">
        <v>93</v>
      </c>
      <c r="Z3" s="4" t="s">
        <v>97</v>
      </c>
      <c r="AA3" s="15">
        <v>4</v>
      </c>
      <c r="AB3" s="15">
        <v>65</v>
      </c>
      <c r="AC3" s="4" t="s">
        <v>93</v>
      </c>
      <c r="AD3" s="4" t="s">
        <v>99</v>
      </c>
      <c r="AE3" s="4">
        <v>1</v>
      </c>
      <c r="AF3" s="4" t="s">
        <v>144</v>
      </c>
      <c r="AG3" s="4">
        <v>12000</v>
      </c>
      <c r="AH3" s="4" t="s">
        <v>93</v>
      </c>
      <c r="AI3" s="4" t="s">
        <v>101</v>
      </c>
      <c r="AJ3" s="5" t="s">
        <v>145</v>
      </c>
      <c r="AK3" s="4">
        <v>2006</v>
      </c>
      <c r="AL3" s="4" t="s">
        <v>102</v>
      </c>
      <c r="AM3" s="51" t="str">
        <f>HYPERLINK("https://www.thewindpower.net/turbine_en_180.php","Link")</f>
        <v>Link</v>
      </c>
      <c r="AN3" s="19">
        <v>44214</v>
      </c>
    </row>
    <row r="4" spans="1:40" ht="12.75">
      <c r="A4" s="4">
        <v>1057</v>
      </c>
      <c r="B4" s="4" t="s">
        <v>119</v>
      </c>
      <c r="C4" s="4">
        <v>3</v>
      </c>
      <c r="D4" s="4" t="s">
        <v>120</v>
      </c>
      <c r="E4" s="4" t="s">
        <v>93</v>
      </c>
      <c r="F4" s="4" t="s">
        <v>121</v>
      </c>
      <c r="G4" s="4" t="s">
        <v>122</v>
      </c>
      <c r="H4" s="5" t="s">
        <v>95</v>
      </c>
      <c r="I4" s="4">
        <v>4200</v>
      </c>
      <c r="J4" s="4">
        <v>127</v>
      </c>
      <c r="K4" s="10">
        <v>12667.686977437443</v>
      </c>
      <c r="L4" s="13">
        <v>3.016115947008915</v>
      </c>
      <c r="M4" s="5">
        <v>3</v>
      </c>
      <c r="N4" s="4">
        <v>135</v>
      </c>
      <c r="O4" s="4">
        <v>144</v>
      </c>
      <c r="P4" s="4" t="s">
        <v>93</v>
      </c>
      <c r="Q4" s="33" t="s">
        <v>93</v>
      </c>
      <c r="R4" s="33" t="s">
        <v>93</v>
      </c>
      <c r="S4" s="34" t="s">
        <v>93</v>
      </c>
      <c r="T4" s="4">
        <v>2.5</v>
      </c>
      <c r="U4" s="4">
        <v>14</v>
      </c>
      <c r="V4" s="4">
        <v>25</v>
      </c>
      <c r="W4" s="4">
        <v>3</v>
      </c>
      <c r="X4" s="5">
        <v>11.6</v>
      </c>
      <c r="Y4" s="4" t="s">
        <v>120</v>
      </c>
      <c r="Z4" s="4" t="s">
        <v>95</v>
      </c>
      <c r="AA4" s="15" t="s">
        <v>22</v>
      </c>
      <c r="AB4" s="15" t="s">
        <v>22</v>
      </c>
      <c r="AC4" s="4" t="s">
        <v>22</v>
      </c>
      <c r="AD4" s="4" t="s">
        <v>123</v>
      </c>
      <c r="AE4" s="4">
        <v>1</v>
      </c>
      <c r="AF4" s="4">
        <v>11.6</v>
      </c>
      <c r="AG4" s="4">
        <v>690</v>
      </c>
      <c r="AH4" s="4" t="s">
        <v>120</v>
      </c>
      <c r="AI4" s="4" t="s">
        <v>101</v>
      </c>
      <c r="AJ4" s="5" t="s">
        <v>120</v>
      </c>
      <c r="AK4" s="4">
        <v>2016</v>
      </c>
      <c r="AL4" s="4" t="s">
        <v>102</v>
      </c>
      <c r="AM4" s="51" t="str">
        <f>HYPERLINK("https://www.thewindpower.net/turbine_en_1057.php","Link")</f>
        <v>Link</v>
      </c>
      <c r="AN4" s="19">
        <v>45124</v>
      </c>
    </row>
    <row r="5" spans="1:40" ht="12.75">
      <c r="A5" s="4">
        <v>6</v>
      </c>
      <c r="B5" s="4" t="s">
        <v>137</v>
      </c>
      <c r="C5" s="4">
        <v>3</v>
      </c>
      <c r="D5" s="4" t="s">
        <v>120</v>
      </c>
      <c r="E5" s="4" t="s">
        <v>93</v>
      </c>
      <c r="F5" s="4" t="s">
        <v>121</v>
      </c>
      <c r="G5" s="4" t="s">
        <v>122</v>
      </c>
      <c r="H5" s="5" t="s">
        <v>95</v>
      </c>
      <c r="I5" s="4">
        <v>2000</v>
      </c>
      <c r="J5" s="4">
        <v>82</v>
      </c>
      <c r="K5" s="10">
        <v>5281.017250684442</v>
      </c>
      <c r="L5" s="13">
        <v>2.6405086253422207</v>
      </c>
      <c r="M5" s="5">
        <v>3</v>
      </c>
      <c r="N5" s="4">
        <v>78</v>
      </c>
      <c r="O5" s="4">
        <v>138</v>
      </c>
      <c r="P5" s="4" t="s">
        <v>93</v>
      </c>
      <c r="Q5" s="33" t="s">
        <v>93</v>
      </c>
      <c r="R5" s="33">
        <v>55</v>
      </c>
      <c r="S5" s="34" t="s">
        <v>93</v>
      </c>
      <c r="T5" s="4">
        <v>2</v>
      </c>
      <c r="U5" s="4">
        <v>12.5</v>
      </c>
      <c r="V5" s="4">
        <v>25</v>
      </c>
      <c r="W5" s="4">
        <v>6</v>
      </c>
      <c r="X5" s="5">
        <v>18</v>
      </c>
      <c r="Y5" s="4" t="s">
        <v>120</v>
      </c>
      <c r="Z5" s="4" t="s">
        <v>95</v>
      </c>
      <c r="AA5" s="15" t="s">
        <v>22</v>
      </c>
      <c r="AB5" s="15" t="s">
        <v>22</v>
      </c>
      <c r="AC5" s="4" t="s">
        <v>22</v>
      </c>
      <c r="AD5" s="4" t="s">
        <v>123</v>
      </c>
      <c r="AE5" s="4">
        <v>1</v>
      </c>
      <c r="AF5" s="4">
        <v>18</v>
      </c>
      <c r="AG5" s="4" t="s">
        <v>138</v>
      </c>
      <c r="AH5" s="4" t="s">
        <v>120</v>
      </c>
      <c r="AI5" s="4" t="s">
        <v>101</v>
      </c>
      <c r="AJ5" s="5" t="s">
        <v>139</v>
      </c>
      <c r="AK5" s="4">
        <v>2005</v>
      </c>
      <c r="AL5" s="4" t="s">
        <v>102</v>
      </c>
      <c r="AM5" s="51" t="str">
        <f>HYPERLINK("https://www.thewindpower.net/turbine_en_6.php","Link")</f>
        <v>Link</v>
      </c>
      <c r="AN5" s="19">
        <v>45124</v>
      </c>
    </row>
    <row r="6" spans="1:40" ht="12.75">
      <c r="A6" s="4">
        <v>495</v>
      </c>
      <c r="B6" s="4" t="s">
        <v>140</v>
      </c>
      <c r="C6" s="4">
        <v>3</v>
      </c>
      <c r="D6" s="4" t="s">
        <v>120</v>
      </c>
      <c r="E6" s="4" t="s">
        <v>93</v>
      </c>
      <c r="F6" s="4" t="s">
        <v>141</v>
      </c>
      <c r="G6" s="4" t="s">
        <v>122</v>
      </c>
      <c r="H6" s="5" t="s">
        <v>95</v>
      </c>
      <c r="I6" s="4">
        <v>2300</v>
      </c>
      <c r="J6" s="4">
        <v>82</v>
      </c>
      <c r="K6" s="10">
        <v>5281.017250684442</v>
      </c>
      <c r="L6" s="13">
        <v>2.2960944568193224</v>
      </c>
      <c r="M6" s="5">
        <v>3</v>
      </c>
      <c r="N6" s="4">
        <v>78</v>
      </c>
      <c r="O6" s="4">
        <v>138</v>
      </c>
      <c r="P6" s="4" t="s">
        <v>93</v>
      </c>
      <c r="Q6" s="33" t="s">
        <v>93</v>
      </c>
      <c r="R6" s="33">
        <v>55</v>
      </c>
      <c r="S6" s="34" t="s">
        <v>93</v>
      </c>
      <c r="T6" s="4">
        <v>2</v>
      </c>
      <c r="U6" s="4">
        <v>14</v>
      </c>
      <c r="V6" s="4">
        <v>25</v>
      </c>
      <c r="W6" s="4">
        <v>6</v>
      </c>
      <c r="X6" s="5">
        <v>18</v>
      </c>
      <c r="Y6" s="4" t="s">
        <v>120</v>
      </c>
      <c r="Z6" s="4" t="s">
        <v>95</v>
      </c>
      <c r="AA6" s="15" t="s">
        <v>22</v>
      </c>
      <c r="AB6" s="15" t="s">
        <v>22</v>
      </c>
      <c r="AC6" s="4" t="s">
        <v>22</v>
      </c>
      <c r="AD6" s="4" t="s">
        <v>123</v>
      </c>
      <c r="AE6" s="4">
        <v>1</v>
      </c>
      <c r="AF6" s="4">
        <v>18</v>
      </c>
      <c r="AG6" s="4">
        <v>690</v>
      </c>
      <c r="AH6" s="4" t="s">
        <v>120</v>
      </c>
      <c r="AI6" s="4" t="s">
        <v>101</v>
      </c>
      <c r="AJ6" s="5" t="s">
        <v>120</v>
      </c>
      <c r="AK6" s="4">
        <v>2009</v>
      </c>
      <c r="AL6" s="4" t="s">
        <v>109</v>
      </c>
      <c r="AM6" s="51" t="str">
        <f>HYPERLINK("https://www.thewindpower.net/turbine_en_495.php","Link")</f>
        <v>Link</v>
      </c>
      <c r="AN6" s="19">
        <v>45124</v>
      </c>
    </row>
    <row r="7" spans="1:40" ht="12.75">
      <c r="A7" s="4">
        <v>57</v>
      </c>
      <c r="B7" s="4" t="s">
        <v>91</v>
      </c>
      <c r="C7" s="4">
        <v>5</v>
      </c>
      <c r="D7" s="4" t="s">
        <v>92</v>
      </c>
      <c r="E7" s="4" t="s">
        <v>93</v>
      </c>
      <c r="F7" s="4" t="s">
        <v>94</v>
      </c>
      <c r="G7" s="4" t="s">
        <v>93</v>
      </c>
      <c r="H7" s="5" t="s">
        <v>95</v>
      </c>
      <c r="I7" s="4">
        <v>1500</v>
      </c>
      <c r="J7" s="4">
        <v>77</v>
      </c>
      <c r="K7" s="10">
        <v>4656.625710783471</v>
      </c>
      <c r="L7" s="13">
        <v>3.104417140522314</v>
      </c>
      <c r="M7" s="5">
        <v>3</v>
      </c>
      <c r="N7" s="4">
        <v>61.4</v>
      </c>
      <c r="O7" s="4">
        <v>85</v>
      </c>
      <c r="P7" s="4">
        <v>50</v>
      </c>
      <c r="Q7" s="33" t="s">
        <v>93</v>
      </c>
      <c r="R7" s="33">
        <v>31</v>
      </c>
      <c r="S7" s="34" t="s">
        <v>93</v>
      </c>
      <c r="T7" s="4">
        <v>3</v>
      </c>
      <c r="U7" s="4">
        <v>15</v>
      </c>
      <c r="V7" s="4">
        <v>25</v>
      </c>
      <c r="W7" s="4">
        <v>11</v>
      </c>
      <c r="X7" s="5">
        <v>20.4</v>
      </c>
      <c r="Y7" s="4" t="s">
        <v>96</v>
      </c>
      <c r="Z7" s="4" t="s">
        <v>97</v>
      </c>
      <c r="AA7" s="15">
        <v>3</v>
      </c>
      <c r="AB7" s="15">
        <v>72</v>
      </c>
      <c r="AC7" s="4" t="s">
        <v>98</v>
      </c>
      <c r="AD7" s="4" t="s">
        <v>99</v>
      </c>
      <c r="AE7" s="4">
        <v>1</v>
      </c>
      <c r="AF7" s="4">
        <v>1500</v>
      </c>
      <c r="AG7" s="4">
        <v>690</v>
      </c>
      <c r="AH7" s="4" t="s">
        <v>100</v>
      </c>
      <c r="AI7" s="4" t="s">
        <v>101</v>
      </c>
      <c r="AJ7" s="5" t="s">
        <v>93</v>
      </c>
      <c r="AK7" s="4">
        <v>2000</v>
      </c>
      <c r="AL7" s="4" t="s">
        <v>102</v>
      </c>
      <c r="AM7" s="51" t="str">
        <f>HYPERLINK("https://www.thewindpower.net/turbine_en_57.php","Link")</f>
        <v>Link</v>
      </c>
      <c r="AN7" s="19">
        <v>44748</v>
      </c>
    </row>
    <row r="8" spans="1:40" ht="12.75">
      <c r="A8" s="4">
        <v>382</v>
      </c>
      <c r="B8" s="4" t="s">
        <v>130</v>
      </c>
      <c r="C8" s="4">
        <v>5</v>
      </c>
      <c r="D8" s="4" t="s">
        <v>92</v>
      </c>
      <c r="E8" s="4" t="s">
        <v>93</v>
      </c>
      <c r="F8" s="4" t="s">
        <v>131</v>
      </c>
      <c r="G8" s="4" t="s">
        <v>132</v>
      </c>
      <c r="H8" s="5" t="s">
        <v>95</v>
      </c>
      <c r="I8" s="4">
        <v>2500</v>
      </c>
      <c r="J8" s="4">
        <v>100</v>
      </c>
      <c r="K8" s="10">
        <v>7853.981633974483</v>
      </c>
      <c r="L8" s="13">
        <v>3.141592653589793</v>
      </c>
      <c r="M8" s="5">
        <v>3</v>
      </c>
      <c r="N8" s="4">
        <v>75</v>
      </c>
      <c r="O8" s="4">
        <v>100</v>
      </c>
      <c r="P8" s="4">
        <v>85</v>
      </c>
      <c r="Q8" s="33">
        <v>241</v>
      </c>
      <c r="R8" s="33">
        <v>52</v>
      </c>
      <c r="S8" s="34">
        <v>378</v>
      </c>
      <c r="T8" s="4">
        <v>3</v>
      </c>
      <c r="U8" s="4">
        <v>11.5</v>
      </c>
      <c r="V8" s="4">
        <v>25</v>
      </c>
      <c r="W8" s="4">
        <v>5</v>
      </c>
      <c r="X8" s="5">
        <v>14.1</v>
      </c>
      <c r="Y8" s="4" t="s">
        <v>127</v>
      </c>
      <c r="Z8" s="4" t="s">
        <v>97</v>
      </c>
      <c r="AA8" s="15">
        <v>3</v>
      </c>
      <c r="AB8" s="15">
        <v>117.4</v>
      </c>
      <c r="AC8" s="4" t="s">
        <v>93</v>
      </c>
      <c r="AD8" s="4" t="s">
        <v>99</v>
      </c>
      <c r="AE8" s="4">
        <v>1</v>
      </c>
      <c r="AF8" s="4">
        <v>1650</v>
      </c>
      <c r="AG8" s="4">
        <v>690</v>
      </c>
      <c r="AH8" s="4" t="s">
        <v>93</v>
      </c>
      <c r="AI8" s="4" t="s">
        <v>101</v>
      </c>
      <c r="AJ8" s="5" t="s">
        <v>93</v>
      </c>
      <c r="AK8" s="4">
        <v>2006</v>
      </c>
      <c r="AL8" s="4" t="s">
        <v>102</v>
      </c>
      <c r="AM8" s="51" t="str">
        <f>HYPERLINK("https://www.thewindpower.net/turbine_en_382.php","Link")</f>
        <v>Link</v>
      </c>
      <c r="AN8" s="19">
        <v>44748</v>
      </c>
    </row>
    <row r="9" spans="1:40" ht="12.75">
      <c r="A9" s="4">
        <v>7</v>
      </c>
      <c r="B9" s="4" t="s">
        <v>110</v>
      </c>
      <c r="C9" s="4">
        <v>8</v>
      </c>
      <c r="D9" s="4" t="s">
        <v>111</v>
      </c>
      <c r="E9" s="4" t="s">
        <v>93</v>
      </c>
      <c r="F9" s="4" t="s">
        <v>112</v>
      </c>
      <c r="G9" s="4" t="s">
        <v>93</v>
      </c>
      <c r="H9" s="5" t="s">
        <v>95</v>
      </c>
      <c r="I9" s="4">
        <v>2500</v>
      </c>
      <c r="J9" s="4">
        <v>90</v>
      </c>
      <c r="K9" s="10">
        <v>6361.725123519331</v>
      </c>
      <c r="L9" s="13">
        <v>2.5446900494077322</v>
      </c>
      <c r="M9" s="5">
        <v>3</v>
      </c>
      <c r="N9" s="4">
        <v>65</v>
      </c>
      <c r="O9" s="4">
        <v>80</v>
      </c>
      <c r="P9" s="4">
        <v>91</v>
      </c>
      <c r="Q9" s="33" t="s">
        <v>113</v>
      </c>
      <c r="R9" s="33">
        <v>55</v>
      </c>
      <c r="S9" s="34" t="s">
        <v>114</v>
      </c>
      <c r="T9" s="4">
        <v>3</v>
      </c>
      <c r="U9" s="4">
        <v>13.5</v>
      </c>
      <c r="V9" s="4">
        <v>25</v>
      </c>
      <c r="W9" s="4">
        <v>10.3</v>
      </c>
      <c r="X9" s="5">
        <v>18.1</v>
      </c>
      <c r="Y9" s="4" t="s">
        <v>115</v>
      </c>
      <c r="Z9" s="4" t="s">
        <v>97</v>
      </c>
      <c r="AA9" s="15">
        <v>4</v>
      </c>
      <c r="AB9" s="15">
        <v>77.44</v>
      </c>
      <c r="AC9" s="4" t="s">
        <v>116</v>
      </c>
      <c r="AD9" s="4" t="s">
        <v>117</v>
      </c>
      <c r="AE9" s="4">
        <v>1</v>
      </c>
      <c r="AF9" s="4">
        <v>1300</v>
      </c>
      <c r="AG9" s="4">
        <v>660</v>
      </c>
      <c r="AH9" s="4" t="s">
        <v>118</v>
      </c>
      <c r="AI9" s="4" t="s">
        <v>101</v>
      </c>
      <c r="AJ9" s="5" t="s">
        <v>93</v>
      </c>
      <c r="AK9" s="4">
        <v>2005</v>
      </c>
      <c r="AL9" s="4" t="s">
        <v>102</v>
      </c>
      <c r="AM9" s="51" t="str">
        <f>HYPERLINK("https://www.thewindpower.net/turbine_en_7.php","Link")</f>
        <v>Link</v>
      </c>
      <c r="AN9" s="19">
        <v>45126</v>
      </c>
    </row>
    <row r="10" spans="1:40" ht="12.75">
      <c r="A10" s="4">
        <v>270</v>
      </c>
      <c r="B10" s="4">
        <v>77</v>
      </c>
      <c r="C10" s="4">
        <v>63</v>
      </c>
      <c r="D10" s="4" t="s">
        <v>124</v>
      </c>
      <c r="E10" s="4" t="s">
        <v>93</v>
      </c>
      <c r="F10" s="4" t="s">
        <v>125</v>
      </c>
      <c r="G10" s="4" t="s">
        <v>126</v>
      </c>
      <c r="H10" s="5" t="s">
        <v>95</v>
      </c>
      <c r="I10" s="4">
        <v>1500</v>
      </c>
      <c r="J10" s="4">
        <v>76.8</v>
      </c>
      <c r="K10" s="10">
        <v>4632.4668632773655</v>
      </c>
      <c r="L10" s="13">
        <v>3.0883112421849104</v>
      </c>
      <c r="M10" s="5">
        <v>3</v>
      </c>
      <c r="N10" s="4">
        <v>61.5</v>
      </c>
      <c r="O10" s="4">
        <v>100</v>
      </c>
      <c r="P10" s="4">
        <v>50</v>
      </c>
      <c r="Q10" s="33" t="s">
        <v>93</v>
      </c>
      <c r="R10" s="33">
        <v>34</v>
      </c>
      <c r="S10" s="34" t="s">
        <v>93</v>
      </c>
      <c r="T10" s="4">
        <v>3.5</v>
      </c>
      <c r="U10" s="4">
        <v>14.5</v>
      </c>
      <c r="V10" s="4">
        <v>22</v>
      </c>
      <c r="W10" s="4">
        <v>9</v>
      </c>
      <c r="X10" s="5">
        <v>17.3</v>
      </c>
      <c r="Y10" s="4" t="s">
        <v>127</v>
      </c>
      <c r="Z10" s="4" t="s">
        <v>95</v>
      </c>
      <c r="AA10" s="15" t="s">
        <v>22</v>
      </c>
      <c r="AB10" s="15" t="s">
        <v>22</v>
      </c>
      <c r="AC10" s="4" t="s">
        <v>22</v>
      </c>
      <c r="AD10" s="4" t="s">
        <v>128</v>
      </c>
      <c r="AE10" s="4">
        <v>1</v>
      </c>
      <c r="AF10" s="4">
        <v>17.3</v>
      </c>
      <c r="AG10" s="4">
        <v>690</v>
      </c>
      <c r="AH10" s="4" t="s">
        <v>124</v>
      </c>
      <c r="AI10" s="4" t="s">
        <v>101</v>
      </c>
      <c r="AJ10" s="5" t="s">
        <v>129</v>
      </c>
      <c r="AK10" s="4">
        <v>2007</v>
      </c>
      <c r="AL10" s="4" t="s">
        <v>102</v>
      </c>
      <c r="AM10" s="51" t="str">
        <f>HYPERLINK("https://www.thewindpower.net/turbine_en_270.php","Link")</f>
        <v>Link</v>
      </c>
      <c r="AN10" s="19">
        <v>45174</v>
      </c>
    </row>
    <row r="11" spans="1:40" ht="12.75">
      <c r="A11" s="4">
        <v>32</v>
      </c>
      <c r="B11" s="4" t="s">
        <v>103</v>
      </c>
      <c r="C11" s="4">
        <v>14</v>
      </c>
      <c r="D11" s="4" t="s">
        <v>104</v>
      </c>
      <c r="E11" s="4" t="s">
        <v>93</v>
      </c>
      <c r="F11" s="4" t="s">
        <v>105</v>
      </c>
      <c r="G11" s="4" t="s">
        <v>93</v>
      </c>
      <c r="H11" s="5" t="s">
        <v>95</v>
      </c>
      <c r="I11" s="4">
        <v>2000</v>
      </c>
      <c r="J11" s="4">
        <v>90</v>
      </c>
      <c r="K11" s="10">
        <v>6361.725123519331</v>
      </c>
      <c r="L11" s="13">
        <v>3.1808625617596653</v>
      </c>
      <c r="M11" s="5">
        <v>3</v>
      </c>
      <c r="N11" s="4">
        <v>80</v>
      </c>
      <c r="O11" s="4">
        <v>125</v>
      </c>
      <c r="P11" s="4">
        <v>68</v>
      </c>
      <c r="Q11" s="33" t="s">
        <v>106</v>
      </c>
      <c r="R11" s="33">
        <v>36</v>
      </c>
      <c r="S11" s="34" t="s">
        <v>107</v>
      </c>
      <c r="T11" s="4">
        <v>3</v>
      </c>
      <c r="U11" s="4">
        <v>13.5</v>
      </c>
      <c r="V11" s="4">
        <v>25</v>
      </c>
      <c r="W11" s="4">
        <v>8.2</v>
      </c>
      <c r="X11" s="5">
        <v>17.3</v>
      </c>
      <c r="Y11" s="4" t="s">
        <v>104</v>
      </c>
      <c r="Z11" s="4" t="s">
        <v>97</v>
      </c>
      <c r="AA11" s="15">
        <v>3</v>
      </c>
      <c r="AB11" s="15">
        <v>112.8</v>
      </c>
      <c r="AC11" s="4" t="s">
        <v>93</v>
      </c>
      <c r="AD11" s="4" t="s">
        <v>108</v>
      </c>
      <c r="AE11" s="4">
        <v>1</v>
      </c>
      <c r="AF11" s="4">
        <v>1680</v>
      </c>
      <c r="AG11" s="4">
        <v>690</v>
      </c>
      <c r="AH11" s="4" t="s">
        <v>93</v>
      </c>
      <c r="AI11" s="4" t="s">
        <v>101</v>
      </c>
      <c r="AJ11" s="5" t="s">
        <v>104</v>
      </c>
      <c r="AK11" s="4">
        <v>2004</v>
      </c>
      <c r="AL11" s="4" t="s">
        <v>109</v>
      </c>
      <c r="AM11" s="51" t="str">
        <f>HYPERLINK("https://www.thewindpower.net/turbine_en_32.php","Link")</f>
        <v>Link</v>
      </c>
      <c r="AN11" s="19">
        <v>45101</v>
      </c>
    </row>
    <row r="12" spans="1:40" ht="12.75">
      <c r="A12" s="4">
        <v>33</v>
      </c>
      <c r="B12" s="4" t="s">
        <v>133</v>
      </c>
      <c r="C12" s="4">
        <v>14</v>
      </c>
      <c r="D12" s="4" t="s">
        <v>104</v>
      </c>
      <c r="E12" s="4" t="s">
        <v>93</v>
      </c>
      <c r="F12" s="4" t="s">
        <v>134</v>
      </c>
      <c r="G12" s="4" t="s">
        <v>93</v>
      </c>
      <c r="H12" s="5" t="s">
        <v>95</v>
      </c>
      <c r="I12" s="4">
        <v>3000</v>
      </c>
      <c r="J12" s="4">
        <v>90</v>
      </c>
      <c r="K12" s="10">
        <v>6361.725123519331</v>
      </c>
      <c r="L12" s="13">
        <v>2.1205750411731104</v>
      </c>
      <c r="M12" s="5">
        <v>3</v>
      </c>
      <c r="N12" s="4">
        <v>65</v>
      </c>
      <c r="O12" s="4">
        <v>105</v>
      </c>
      <c r="P12" s="4">
        <v>68</v>
      </c>
      <c r="Q12" s="33" t="s">
        <v>135</v>
      </c>
      <c r="R12" s="33">
        <v>28</v>
      </c>
      <c r="S12" s="34" t="s">
        <v>136</v>
      </c>
      <c r="T12" s="4">
        <v>3.5</v>
      </c>
      <c r="U12" s="4">
        <v>16.5</v>
      </c>
      <c r="V12" s="4">
        <v>25</v>
      </c>
      <c r="W12" s="4">
        <v>8.6</v>
      </c>
      <c r="X12" s="5">
        <v>18.4</v>
      </c>
      <c r="Y12" s="4" t="s">
        <v>104</v>
      </c>
      <c r="Z12" s="4" t="s">
        <v>97</v>
      </c>
      <c r="AA12" s="15">
        <v>3</v>
      </c>
      <c r="AB12" s="15">
        <v>104.5</v>
      </c>
      <c r="AC12" s="4" t="s">
        <v>93</v>
      </c>
      <c r="AD12" s="4" t="s">
        <v>108</v>
      </c>
      <c r="AE12" s="4">
        <v>1</v>
      </c>
      <c r="AF12" s="4">
        <v>1680</v>
      </c>
      <c r="AG12" s="4">
        <v>1000</v>
      </c>
      <c r="AH12" s="4" t="s">
        <v>93</v>
      </c>
      <c r="AI12" s="4" t="s">
        <v>101</v>
      </c>
      <c r="AJ12" s="5" t="s">
        <v>104</v>
      </c>
      <c r="AK12" s="4">
        <v>2002</v>
      </c>
      <c r="AL12" s="4" t="s">
        <v>102</v>
      </c>
      <c r="AM12" s="51" t="str">
        <f>HYPERLINK("https://www.thewindpower.net/turbine_en_33.php","Link")</f>
        <v>Link</v>
      </c>
      <c r="AN12" s="19">
        <v>45101</v>
      </c>
    </row>
  </sheetData>
  <sheetProtection selectLockedCells="1" selectUnlockedCells="1"/>
  <autoFilter ref="A2:AN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Michaël PIERROT</dc:creator>
  <cp:keywords/>
  <dc:description/>
  <cp:lastModifiedBy>Michaël PIERROT</cp:lastModifiedBy>
  <dcterms:modified xsi:type="dcterms:W3CDTF">2023-11-08T08:14:03Z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