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<sst xmlns="http://schemas.openxmlformats.org/spreadsheetml/2006/main" count="448" uniqueCount="223">
  <si>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</si>
  <si>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</si>
  <si>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</si>
  <si>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</si>
  <si>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</si>
  <si>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</si>
  <si>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</si>
  <si>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</si>
  <si>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</si>
  <si>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</si>
  <si>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</si>
  <si>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</si>
  <si>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</si>
  <si>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</si>
  <si>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</si>
  <si>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</si>
  <si>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</si>
  <si>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</si>
  <si>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</si>
  <si>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</si>
  <si>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</si>
  <si>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</si>
  <si>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</si>
  <si>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</si>
  <si>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</si>
  <si>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</si>
  <si>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</si>
  <si>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</si>
  <si>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</si>
  <si>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</si>
  <si>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</si>
  <si>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</si>
  <si>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</si>
  <si>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</si>
  <si>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</si>
  <si>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</si>
  <si>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</si>
  <si>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</si>
  <si>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</si>
  <si>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</si>
  <si>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</si>
  <si>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</si>
  <si>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</si>
  <si>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</si>
  <si>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</si>
  <si>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</si>
  <si>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</si>
  <si>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</si>
  <si>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</si>
  <si>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</si>
  <si>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</si>
  <si>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</si>
  <si>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</si>
  <si>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</si>
  <si>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</si>
  <si>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</si>
  <si>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</si>
  <si>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</si>
  <si>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</si>
  <si>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</si>
  <si>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</si>
  <si>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</si>
  <si>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</si>
  <si>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</si>
  <si>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</si>
  <si>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</si>
  <si>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</si>
  <si>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</si>
  <si>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</si>
  <si>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</si>
  <si>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</si>
  <si>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</si>
  <si>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</si>
  <si>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</si>
  <si>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</si>
  <si>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</si>
  <si>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</si>
  <si>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</si>
  <si>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</si>
  <si>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</si>
  <si>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</si>
  <si>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</si>
  <si>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</si>
  <si>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</si>
  <si>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</si>
  <si>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</si>
  <si>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</si>
  <si>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</si>
  <si>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</si>
  <si>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</si>
  <si>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</si>
  <si>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</si>
  <si>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</si>
  <si>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</si>
  <si>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</si>
  <si>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</si>
  <si>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</si>
  <si>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</si>
  <si>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</si>
  <si>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</si>
  <si>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</si>
  <si>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</si>
  <si>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</si>
  <si>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</si>
  <si>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</si>
  <si>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</si>
  <si>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</si>
  <si>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</si>
  <si>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</si>
  <si>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</si>
  <si>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</si>
  <si>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</si>
  <si>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</si>
  <si>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</si>
  <si>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</si>
  <si>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</si>
  <si>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</si>
  <si>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</si>
  <si>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</si>
  <si>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</si>
  <si>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</si>
  <si>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</si>
  <si>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</si>
  <si>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</si>
  <si>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Niedersachsen</t>
  </si>
  <si>
    <t>Kluse</t>
  </si>
  <si>
    <t>Kluse WS</t>
  </si>
  <si>
    <t>No</t>
  </si>
  <si>
    <t>Enercon</t>
  </si>
  <si>
    <t>E40/600</t>
  </si>
  <si>
    <t>2004/05</t>
  </si>
  <si>
    <t>Production</t>
  </si>
  <si>
    <t>Sachsen</t>
  </si>
  <si>
    <t>Fraureuth</t>
  </si>
  <si>
    <t>Fraureuth-Beiersdorf</t>
  </si>
  <si>
    <t>Yes</t>
  </si>
  <si>
    <t>Vestas</t>
  </si>
  <si>
    <t>V44/600</t>
  </si>
  <si>
    <t>1997/06</t>
  </si>
  <si>
    <t>Brandenburg</t>
  </si>
  <si>
    <t>Randowtal</t>
  </si>
  <si>
    <t>Schmölln</t>
  </si>
  <si>
    <t>V126/3300</t>
  </si>
  <si>
    <t>CEE Group</t>
  </si>
  <si>
    <t>2018/01</t>
  </si>
  <si>
    <t>Nordrhein-Westfalen</t>
  </si>
  <si>
    <t>Korschenbroich</t>
  </si>
  <si>
    <t>Nordex</t>
  </si>
  <si>
    <t>S77</t>
  </si>
  <si>
    <t>ABO-Wind</t>
  </si>
  <si>
    <t>Esche</t>
  </si>
  <si>
    <t>E82/2000</t>
  </si>
  <si>
    <t>WEA GmbH/Agro-WEA</t>
  </si>
  <si>
    <t>WEA GmbH</t>
  </si>
  <si>
    <t>2007/02</t>
  </si>
  <si>
    <t>Emden</t>
  </si>
  <si>
    <t>E126/6000</t>
  </si>
  <si>
    <t>Stadtwerke Emden</t>
  </si>
  <si>
    <t>2008/03</t>
  </si>
  <si>
    <t>Bayern</t>
  </si>
  <si>
    <t>Winnberg</t>
  </si>
  <si>
    <t>Winnberg II</t>
  </si>
  <si>
    <t>E58/1000</t>
  </si>
  <si>
    <t>Windpower GmbH</t>
  </si>
  <si>
    <t>2004/06</t>
  </si>
  <si>
    <t>Dismantled</t>
  </si>
  <si>
    <t>Pilsach</t>
  </si>
  <si>
    <t>2007/06</t>
  </si>
  <si>
    <t>Schleswig-Holstein</t>
  </si>
  <si>
    <t>Süderau</t>
  </si>
  <si>
    <t>Süderauerdorf</t>
  </si>
  <si>
    <t>Siemens-Gamesa</t>
  </si>
  <si>
    <t>SWT-DD-130</t>
  </si>
  <si>
    <t>2023/01</t>
  </si>
  <si>
    <t>Altenbeken</t>
  </si>
  <si>
    <t>Alte Feld I</t>
  </si>
  <si>
    <t>E82/2300</t>
  </si>
  <si>
    <t>2011/09</t>
  </si>
  <si>
    <t>WPD</t>
  </si>
  <si>
    <t>Stephanitorsbollwerk 3
28217 Bremen</t>
  </si>
  <si>
    <t>+49 (0)421 168 66-10</t>
  </si>
  <si>
    <t>+49 (0)421 168 66-66</t>
  </si>
  <si>
    <t>info@wpd.de</t>
  </si>
  <si>
    <t>http://www.wpd.de</t>
  </si>
  <si>
    <t>SeeBA EnergyFarming</t>
  </si>
  <si>
    <t>Lemförder Str. 80
32369 Rahden</t>
  </si>
  <si>
    <t>+49 (0)5771 9133940</t>
  </si>
  <si>
    <t>+49 (0)5771 913399941</t>
  </si>
  <si>
    <t>info@efiwind.de</t>
  </si>
  <si>
    <t>http://www.efiwind.de</t>
  </si>
  <si>
    <t>Unter den Eichen 7
65195 Wiesbaden</t>
  </si>
  <si>
    <t>+49(0)611/26 765-0</t>
  </si>
  <si>
    <t>+49 (0)611/26 765-99</t>
  </si>
  <si>
    <t>kontakt@abo-wind.de</t>
  </si>
  <si>
    <t>http://www.abowind.com</t>
  </si>
  <si>
    <t>WKN AG</t>
  </si>
  <si>
    <t>Otto-Hahn-Straße 12-16
25813 Husum</t>
  </si>
  <si>
    <t>+49 (0) 4841 8944-100</t>
  </si>
  <si>
    <t>+49 (0) 4841 8944-225</t>
  </si>
  <si>
    <t>info@wkn-ag.de</t>
  </si>
  <si>
    <t>http://www.wkn-ag.de</t>
  </si>
  <si>
    <t>Juwi</t>
  </si>
  <si>
    <t>Energie-Allee 1
55286 Wörrstadt</t>
  </si>
  <si>
    <t>+49 (0)6732 96 57 0</t>
  </si>
  <si>
    <t>+49 (0)6732 96 57 7001</t>
  </si>
  <si>
    <t>info@juwi.de</t>
  </si>
  <si>
    <t>http://www.juwi.de</t>
  </si>
  <si>
    <t>Dreekamp 5--D-26605 Aurich</t>
  </si>
  <si>
    <t>+49 49 41 927 0</t>
  </si>
  <si>
    <t>+49 49 41 927 109</t>
  </si>
  <si>
    <t>info@enercon.de</t>
  </si>
  <si>
    <t>https://www.enercon.de</t>
  </si>
  <si>
    <t>#NA</t>
  </si>
  <si>
    <t>Active</t>
  </si>
  <si>
    <t>Langenhorner Chaussee 600--22419 Hamburg</t>
  </si>
  <si>
    <t>+49 (40) 300 30 1000</t>
  </si>
  <si>
    <t>+49 (40) 300 30 1333</t>
  </si>
  <si>
    <t>corporatecommunications@nordex-online.com</t>
  </si>
  <si>
    <t>http://www.nordex-online.com</t>
  </si>
  <si>
    <t>Repower</t>
  </si>
  <si>
    <t>Senvion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</si>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</sst>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29059"/>
        <c:crosses val="autoZero"/>
        <c:auto val="1"/>
        <c:lblOffset val="100"/>
        <c:tickLblSkip val="2"/>
        <c:noMultiLvlLbl val="0"/>
      </c:catAx>
      <c:valAx>
        <c:axId val="39729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970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37181"/>
        <c:crosses val="autoZero"/>
        <c:auto val="1"/>
        <c:lblOffset val="100"/>
        <c:tickLblSkip val="2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172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529143"/>
        <c:crosses val="autoZero"/>
        <c:auto val="1"/>
        <c:lblOffset val="100"/>
        <c:tickLblSkip val="2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63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222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45414.60040509259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701</v>
      </c>
      <c r="B3" s="58" t="s">
        <v>123</v>
      </c>
      <c r="C3" s="58" t="s">
        <v>159</v>
      </c>
      <c r="D3" s="58" t="s">
        <v>166</v>
      </c>
      <c r="E3" s="10" t="s">
        <v>166</v>
      </c>
      <c r="F3" s="15" t="s">
        <v>123</v>
      </c>
      <c r="G3" s="16">
        <v>49.30644</v>
      </c>
      <c r="H3" s="16">
        <v>11.539112</v>
      </c>
      <c r="I3" s="10" t="s">
        <v>123</v>
      </c>
      <c r="J3" s="10" t="s">
        <v>135</v>
      </c>
      <c r="K3" s="15" t="s">
        <v>127</v>
      </c>
      <c r="L3" s="10" t="s">
        <v>128</v>
      </c>
      <c r="M3" s="10" t="s">
        <v>151</v>
      </c>
      <c r="N3" s="10">
        <v>108</v>
      </c>
      <c r="O3" s="10">
        <v>1</v>
      </c>
      <c r="P3" s="15">
        <v>2000</v>
      </c>
      <c r="Q3" s="10" t="s">
        <v>163</v>
      </c>
      <c r="R3" s="10" t="s">
        <v>163</v>
      </c>
      <c r="S3" s="15" t="s">
        <v>163</v>
      </c>
      <c r="T3" s="10" t="s">
        <v>167</v>
      </c>
      <c r="U3" s="10" t="s">
        <v>131</v>
      </c>
      <c r="W3" s="48" t="str">
        <f>HYPERLINK("https://www.thewindpower.net/windfarm_en_701.php","Link")</f>
        <v>Link</v>
      </c>
      <c r="X3" s="17">
        <v>44693</v>
      </c>
    </row>
    <row r="4" spans="1:24" ht="12.75">
      <c r="A4" s="10">
        <v>697</v>
      </c>
      <c r="B4" s="58" t="s">
        <v>123</v>
      </c>
      <c r="C4" s="58" t="s">
        <v>159</v>
      </c>
      <c r="D4" s="58" t="s">
        <v>160</v>
      </c>
      <c r="E4" s="10" t="s">
        <v>161</v>
      </c>
      <c r="F4" s="15" t="s">
        <v>123</v>
      </c>
      <c r="G4" s="16">
        <v>49.2186726</v>
      </c>
      <c r="H4" s="16">
        <v>11.489711</v>
      </c>
      <c r="I4" s="10">
        <v>600</v>
      </c>
      <c r="J4" s="10" t="s">
        <v>135</v>
      </c>
      <c r="K4" s="15" t="s">
        <v>127</v>
      </c>
      <c r="L4" s="10" t="s">
        <v>128</v>
      </c>
      <c r="M4" s="10" t="s">
        <v>162</v>
      </c>
      <c r="N4" s="10">
        <v>90</v>
      </c>
      <c r="O4" s="10">
        <v>1</v>
      </c>
      <c r="P4" s="15">
        <v>1000</v>
      </c>
      <c r="Q4" s="10" t="s">
        <v>163</v>
      </c>
      <c r="R4" s="10" t="s">
        <v>123</v>
      </c>
      <c r="S4" s="15" t="s">
        <v>123</v>
      </c>
      <c r="T4" s="10" t="s">
        <v>164</v>
      </c>
      <c r="U4" s="10" t="s">
        <v>165</v>
      </c>
      <c r="W4" s="48" t="str">
        <f>HYPERLINK("https://www.thewindpower.net/windfarm_en_697.php","Link")</f>
        <v>Link</v>
      </c>
      <c r="X4" s="17">
        <v>44853</v>
      </c>
    </row>
    <row r="5" spans="1:24" ht="12.75">
      <c r="A5" s="10">
        <v>349</v>
      </c>
      <c r="B5" s="58" t="s">
        <v>123</v>
      </c>
      <c r="C5" s="58" t="s">
        <v>139</v>
      </c>
      <c r="D5" s="58" t="s">
        <v>140</v>
      </c>
      <c r="E5" s="10" t="s">
        <v>141</v>
      </c>
      <c r="F5" s="15" t="s">
        <v>123</v>
      </c>
      <c r="G5" s="16">
        <v>53.3113742</v>
      </c>
      <c r="H5" s="16">
        <v>14.0723659</v>
      </c>
      <c r="I5" s="10" t="s">
        <v>123</v>
      </c>
      <c r="J5" s="10" t="s">
        <v>135</v>
      </c>
      <c r="K5" s="15" t="s">
        <v>127</v>
      </c>
      <c r="L5" s="10" t="s">
        <v>136</v>
      </c>
      <c r="M5" s="10" t="s">
        <v>142</v>
      </c>
      <c r="N5" s="10">
        <v>137</v>
      </c>
      <c r="O5" s="10">
        <v>4</v>
      </c>
      <c r="P5" s="15">
        <v>13200</v>
      </c>
      <c r="Q5" s="10" t="s">
        <v>123</v>
      </c>
      <c r="R5" s="10" t="s">
        <v>123</v>
      </c>
      <c r="S5" s="15" t="s">
        <v>143</v>
      </c>
      <c r="T5" s="10" t="s">
        <v>144</v>
      </c>
      <c r="U5" s="10" t="s">
        <v>131</v>
      </c>
      <c r="W5" s="48" t="str">
        <f>HYPERLINK("https://www.thewindpower.net/windfarm_en_349.php","Link")</f>
        <v>Link</v>
      </c>
      <c r="X5" s="17">
        <v>44693</v>
      </c>
    </row>
    <row r="6" spans="1:24" ht="12.75">
      <c r="A6" s="10">
        <v>445</v>
      </c>
      <c r="B6" s="58" t="s">
        <v>123</v>
      </c>
      <c r="C6" s="58" t="s">
        <v>124</v>
      </c>
      <c r="D6" s="58" t="s">
        <v>155</v>
      </c>
      <c r="E6" s="10" t="s">
        <v>155</v>
      </c>
      <c r="F6" s="15" t="s">
        <v>123</v>
      </c>
      <c r="G6" s="16">
        <v>53.3497987</v>
      </c>
      <c r="H6" s="16">
        <v>7.0205301</v>
      </c>
      <c r="I6" s="10" t="s">
        <v>123</v>
      </c>
      <c r="J6" s="10" t="s">
        <v>135</v>
      </c>
      <c r="K6" s="15" t="s">
        <v>127</v>
      </c>
      <c r="L6" s="10" t="s">
        <v>128</v>
      </c>
      <c r="M6" s="10" t="s">
        <v>156</v>
      </c>
      <c r="N6" s="10">
        <v>135</v>
      </c>
      <c r="O6" s="10">
        <v>1</v>
      </c>
      <c r="P6" s="15">
        <v>6000</v>
      </c>
      <c r="Q6" s="10" t="s">
        <v>123</v>
      </c>
      <c r="R6" s="10" t="s">
        <v>157</v>
      </c>
      <c r="S6" s="15" t="s">
        <v>157</v>
      </c>
      <c r="T6" s="10" t="s">
        <v>158</v>
      </c>
      <c r="U6" s="10" t="s">
        <v>131</v>
      </c>
      <c r="W6" s="48" t="str">
        <f>HYPERLINK("https://www.thewindpower.net/windfarm_en_445.php","Link")</f>
        <v>Link</v>
      </c>
      <c r="X6" s="17">
        <v>44693</v>
      </c>
    </row>
    <row r="7" spans="1:24" ht="12.75">
      <c r="A7" s="10">
        <v>382</v>
      </c>
      <c r="B7" s="58" t="s">
        <v>123</v>
      </c>
      <c r="C7" s="58" t="s">
        <v>124</v>
      </c>
      <c r="D7" s="58" t="s">
        <v>150</v>
      </c>
      <c r="E7" s="10" t="s">
        <v>150</v>
      </c>
      <c r="F7" s="15" t="s">
        <v>123</v>
      </c>
      <c r="G7" s="16">
        <v>52.549722</v>
      </c>
      <c r="H7" s="16">
        <v>6.986389</v>
      </c>
      <c r="I7" s="10" t="s">
        <v>123</v>
      </c>
      <c r="J7" s="10" t="s">
        <v>135</v>
      </c>
      <c r="K7" s="15" t="s">
        <v>127</v>
      </c>
      <c r="L7" s="10" t="s">
        <v>128</v>
      </c>
      <c r="M7" s="10" t="s">
        <v>151</v>
      </c>
      <c r="N7" s="10">
        <v>108</v>
      </c>
      <c r="O7" s="10">
        <v>1</v>
      </c>
      <c r="P7" s="15">
        <v>2000</v>
      </c>
      <c r="Q7" s="10" t="s">
        <v>152</v>
      </c>
      <c r="R7" s="10" t="s">
        <v>153</v>
      </c>
      <c r="S7" s="15" t="s">
        <v>153</v>
      </c>
      <c r="T7" s="10" t="s">
        <v>154</v>
      </c>
      <c r="U7" s="10" t="s">
        <v>131</v>
      </c>
      <c r="W7" s="48" t="str">
        <f>HYPERLINK("https://www.thewindpower.net/windfarm_en_382.php","Link")</f>
        <v>Link</v>
      </c>
      <c r="X7" s="17">
        <v>44693</v>
      </c>
    </row>
    <row r="8" spans="1:24" ht="12.75">
      <c r="A8" s="10">
        <v>4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126</v>
      </c>
      <c r="G8" s="16">
        <v>52.5532312</v>
      </c>
      <c r="H8" s="16">
        <v>7.2281543</v>
      </c>
      <c r="I8" s="10" t="s">
        <v>123</v>
      </c>
      <c r="J8" s="10" t="s">
        <v>127</v>
      </c>
      <c r="K8" s="15" t="s">
        <v>127</v>
      </c>
      <c r="L8" s="10" t="s">
        <v>128</v>
      </c>
      <c r="M8" s="10" t="s">
        <v>129</v>
      </c>
      <c r="N8" s="10">
        <v>71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130</v>
      </c>
      <c r="U8" s="10" t="s">
        <v>131</v>
      </c>
      <c r="W8" s="48" t="str">
        <f>HYPERLINK("https://www.thewindpower.net/windfarm_en_4.php","Link")</f>
        <v>Link</v>
      </c>
      <c r="X8" s="17">
        <v>44691</v>
      </c>
    </row>
    <row r="9" spans="1:24" ht="12.75">
      <c r="A9" s="10">
        <v>716</v>
      </c>
      <c r="B9" s="58" t="s">
        <v>123</v>
      </c>
      <c r="C9" s="58" t="s">
        <v>145</v>
      </c>
      <c r="D9" s="58" t="s">
        <v>174</v>
      </c>
      <c r="E9" s="10" t="s">
        <v>175</v>
      </c>
      <c r="F9" s="15" t="s">
        <v>123</v>
      </c>
      <c r="G9" s="16">
        <v>51.727866</v>
      </c>
      <c r="H9" s="16">
        <v>8.895028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176</v>
      </c>
      <c r="N9" s="10">
        <v>108.4</v>
      </c>
      <c r="O9" s="10">
        <v>1</v>
      </c>
      <c r="P9" s="15">
        <v>2300</v>
      </c>
      <c r="Q9" s="10" t="s">
        <v>123</v>
      </c>
      <c r="R9" s="10" t="s">
        <v>123</v>
      </c>
      <c r="S9" s="15" t="s">
        <v>123</v>
      </c>
      <c r="T9" s="10" t="s">
        <v>177</v>
      </c>
      <c r="U9" s="10" t="s">
        <v>131</v>
      </c>
      <c r="W9" s="48" t="str">
        <f>HYPERLINK("https://www.thewindpower.net/windfarm_en_716.php","Link")</f>
        <v>Link</v>
      </c>
      <c r="X9" s="17">
        <v>44812</v>
      </c>
    </row>
    <row r="10" spans="1:24" ht="12.75">
      <c r="A10" s="10">
        <v>370</v>
      </c>
      <c r="B10" s="58" t="s">
        <v>123</v>
      </c>
      <c r="C10" s="58" t="s">
        <v>145</v>
      </c>
      <c r="D10" s="58" t="s">
        <v>146</v>
      </c>
      <c r="E10" s="10" t="s">
        <v>146</v>
      </c>
      <c r="F10" s="15" t="s">
        <v>123</v>
      </c>
      <c r="G10" s="16">
        <v>51.1818035</v>
      </c>
      <c r="H10" s="16">
        <v>6.5887948</v>
      </c>
      <c r="I10" s="10" t="s">
        <v>123</v>
      </c>
      <c r="J10" s="10" t="s">
        <v>135</v>
      </c>
      <c r="K10" s="15" t="s">
        <v>127</v>
      </c>
      <c r="L10" s="10" t="s">
        <v>147</v>
      </c>
      <c r="M10" s="10" t="s">
        <v>148</v>
      </c>
      <c r="N10" s="10">
        <v>85</v>
      </c>
      <c r="O10" s="10">
        <v>2</v>
      </c>
      <c r="P10" s="15">
        <v>3000</v>
      </c>
      <c r="Q10" s="10" t="s">
        <v>149</v>
      </c>
      <c r="R10" s="10" t="s">
        <v>149</v>
      </c>
      <c r="S10" s="15" t="s">
        <v>123</v>
      </c>
      <c r="T10" s="10">
        <v>2005</v>
      </c>
      <c r="U10" s="10" t="s">
        <v>131</v>
      </c>
      <c r="W10" s="48" t="str">
        <f>HYPERLINK("https://www.thewindpower.net/windfarm_en_370.php","Link")</f>
        <v>Link</v>
      </c>
      <c r="X10" s="17">
        <v>44870</v>
      </c>
    </row>
    <row r="11" spans="1:24" ht="12.75">
      <c r="A11" s="10">
        <v>174</v>
      </c>
      <c r="B11" s="58" t="s">
        <v>123</v>
      </c>
      <c r="C11" s="58" t="s">
        <v>132</v>
      </c>
      <c r="D11" s="58" t="s">
        <v>133</v>
      </c>
      <c r="E11" s="10" t="s">
        <v>134</v>
      </c>
      <c r="F11" s="15" t="s">
        <v>123</v>
      </c>
      <c r="G11" s="16">
        <v>50.6676958</v>
      </c>
      <c r="H11" s="16">
        <v>12.3477241</v>
      </c>
      <c r="I11" s="10" t="s">
        <v>123</v>
      </c>
      <c r="J11" s="10" t="s">
        <v>135</v>
      </c>
      <c r="K11" s="15" t="s">
        <v>127</v>
      </c>
      <c r="L11" s="10" t="s">
        <v>136</v>
      </c>
      <c r="M11" s="10" t="s">
        <v>137</v>
      </c>
      <c r="N11" s="10">
        <v>63</v>
      </c>
      <c r="O11" s="10">
        <v>1</v>
      </c>
      <c r="P11" s="15">
        <v>600</v>
      </c>
      <c r="Q11" s="10" t="s">
        <v>123</v>
      </c>
      <c r="R11" s="10" t="s">
        <v>123</v>
      </c>
      <c r="S11" s="15" t="s">
        <v>123</v>
      </c>
      <c r="T11" s="10" t="s">
        <v>138</v>
      </c>
      <c r="U11" s="10" t="s">
        <v>131</v>
      </c>
      <c r="W11" s="48" t="str">
        <f>HYPERLINK("https://www.thewindpower.net/windfarm_en_174.php","Link")</f>
        <v>Link</v>
      </c>
      <c r="X11" s="17">
        <v>44691</v>
      </c>
    </row>
    <row r="12" spans="1:24" ht="12.75">
      <c r="A12" s="10">
        <v>702</v>
      </c>
      <c r="B12" s="58" t="s">
        <v>123</v>
      </c>
      <c r="C12" s="58" t="s">
        <v>168</v>
      </c>
      <c r="D12" s="58" t="s">
        <v>169</v>
      </c>
      <c r="E12" s="10" t="s">
        <v>170</v>
      </c>
      <c r="F12" s="15" t="s">
        <v>123</v>
      </c>
      <c r="G12" s="16">
        <v>53.824316</v>
      </c>
      <c r="H12" s="16">
        <v>9.561293</v>
      </c>
      <c r="I12" s="10" t="s">
        <v>123</v>
      </c>
      <c r="J12" s="10" t="s">
        <v>135</v>
      </c>
      <c r="K12" s="15" t="s">
        <v>127</v>
      </c>
      <c r="L12" s="10" t="s">
        <v>171</v>
      </c>
      <c r="M12" s="10" t="s">
        <v>172</v>
      </c>
      <c r="N12" s="10">
        <v>85</v>
      </c>
      <c r="O12" s="10">
        <v>2</v>
      </c>
      <c r="P12" s="15">
        <v>8600</v>
      </c>
      <c r="Q12" s="10" t="s">
        <v>123</v>
      </c>
      <c r="R12" s="10" t="s">
        <v>123</v>
      </c>
      <c r="S12" s="15" t="s">
        <v>123</v>
      </c>
      <c r="T12" s="10" t="s">
        <v>173</v>
      </c>
      <c r="U12" s="10" t="s">
        <v>131</v>
      </c>
      <c r="W12" s="48" t="str">
        <f>HYPERLINK("https://www.thewindpower.net/windfarm_en_702.php","Link")</f>
        <v>Link</v>
      </c>
      <c r="X12" s="17">
        <v>45224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5</v>
      </c>
      <c r="B3" s="36" t="s">
        <v>149</v>
      </c>
      <c r="C3" s="36" t="s">
        <v>135</v>
      </c>
      <c r="D3" s="36" t="s">
        <v>135</v>
      </c>
      <c r="E3" s="36" t="s">
        <v>135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HYPERLINK("https://www.thewindpower.net/actors_main_en_5.php","Link")</f>
        <v>Link</v>
      </c>
      <c r="L3" s="51">
        <v>45305</v>
      </c>
    </row>
    <row r="4" spans="1:12" ht="30">
      <c r="A4" s="36">
        <v>7</v>
      </c>
      <c r="B4" s="36" t="s">
        <v>201</v>
      </c>
      <c r="C4" s="36" t="s">
        <v>135</v>
      </c>
      <c r="D4" s="36" t="s">
        <v>135</v>
      </c>
      <c r="E4" s="36" t="s">
        <v>135</v>
      </c>
      <c r="F4" s="62" t="s">
        <v>202</v>
      </c>
      <c r="G4" s="36" t="s">
        <v>203</v>
      </c>
      <c r="H4" s="37" t="s">
        <v>204</v>
      </c>
      <c r="I4" s="36" t="s">
        <v>205</v>
      </c>
      <c r="J4" s="36" t="s">
        <v>206</v>
      </c>
      <c r="K4" s="63" t="str">
        <f>HYPERLINK("https://www.thewindpower.net/actors_main_en_7.php","Link")</f>
        <v>Link</v>
      </c>
      <c r="L4" s="51">
        <v>45317</v>
      </c>
    </row>
    <row r="5" spans="1:12" ht="30">
      <c r="A5" s="36">
        <v>3</v>
      </c>
      <c r="B5" s="36" t="s">
        <v>184</v>
      </c>
      <c r="C5" s="36" t="s">
        <v>135</v>
      </c>
      <c r="D5" s="36" t="s">
        <v>135</v>
      </c>
      <c r="E5" s="36" t="s">
        <v>135</v>
      </c>
      <c r="F5" s="62" t="s">
        <v>185</v>
      </c>
      <c r="G5" s="36" t="s">
        <v>186</v>
      </c>
      <c r="H5" s="37" t="s">
        <v>187</v>
      </c>
      <c r="I5" s="36" t="s">
        <v>188</v>
      </c>
      <c r="J5" s="36" t="s">
        <v>189</v>
      </c>
      <c r="K5" s="63" t="str">
        <f>HYPERLINK("https://www.thewindpower.net/actors_main_en_3.php","Link")</f>
        <v>Link</v>
      </c>
      <c r="L5" s="51">
        <v>45394</v>
      </c>
    </row>
    <row r="6" spans="1:12" ht="30">
      <c r="A6" s="36">
        <v>6</v>
      </c>
      <c r="B6" s="36" t="s">
        <v>195</v>
      </c>
      <c r="C6" s="36" t="s">
        <v>135</v>
      </c>
      <c r="D6" s="36" t="s">
        <v>135</v>
      </c>
      <c r="E6" s="36" t="s">
        <v>135</v>
      </c>
      <c r="F6" s="62" t="s">
        <v>196</v>
      </c>
      <c r="G6" s="36" t="s">
        <v>197</v>
      </c>
      <c r="H6" s="37" t="s">
        <v>198</v>
      </c>
      <c r="I6" s="36" t="s">
        <v>199</v>
      </c>
      <c r="J6" s="36" t="s">
        <v>200</v>
      </c>
      <c r="K6" s="63" t="str">
        <f>HYPERLINK("https://www.thewindpower.net/actors_main_en_6.php","Link")</f>
        <v>Link</v>
      </c>
      <c r="L6" s="51">
        <v>45274</v>
      </c>
    </row>
    <row r="7" spans="1:12" ht="30">
      <c r="A7" s="36">
        <v>2</v>
      </c>
      <c r="B7" s="36" t="s">
        <v>178</v>
      </c>
      <c r="C7" s="36" t="s">
        <v>135</v>
      </c>
      <c r="D7" s="36" t="s">
        <v>135</v>
      </c>
      <c r="E7" s="36" t="s">
        <v>135</v>
      </c>
      <c r="F7" s="62" t="s">
        <v>179</v>
      </c>
      <c r="G7" s="36" t="s">
        <v>180</v>
      </c>
      <c r="H7" s="37" t="s">
        <v>181</v>
      </c>
      <c r="I7" s="36" t="s">
        <v>182</v>
      </c>
      <c r="J7" s="36" t="s">
        <v>183</v>
      </c>
      <c r="K7" s="63" t="str">
        <f>HYPERLINK("https://www.thewindpower.net/actors_main_en_2.php","Link")</f>
        <v>Link</v>
      </c>
      <c r="L7" s="51">
        <v>45334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3</v>
      </c>
      <c r="B3" s="41" t="s">
        <v>128</v>
      </c>
      <c r="C3" s="41" t="s">
        <v>207</v>
      </c>
      <c r="D3" s="41" t="s">
        <v>208</v>
      </c>
      <c r="E3" s="41" t="s">
        <v>209</v>
      </c>
      <c r="F3" s="41" t="s">
        <v>210</v>
      </c>
      <c r="G3" s="41" t="s">
        <v>211</v>
      </c>
      <c r="H3" s="41" t="s">
        <v>212</v>
      </c>
      <c r="I3" s="41" t="s">
        <v>212</v>
      </c>
      <c r="J3" s="41" t="s">
        <v>127</v>
      </c>
      <c r="K3" s="41">
        <v>1984</v>
      </c>
      <c r="L3" s="41" t="s">
        <v>213</v>
      </c>
      <c r="M3" s="41" t="s">
        <v>212</v>
      </c>
      <c r="N3" s="48" t="str">
        <f>HYPERLINK("https://www.thewindpower.net/manufacturer_en_3.php","Link")</f>
        <v>Link</v>
      </c>
      <c r="O3" s="47">
        <v>45298</v>
      </c>
    </row>
    <row r="4" spans="1:15" ht="12.75">
      <c r="A4" s="41">
        <v>8</v>
      </c>
      <c r="B4" s="41" t="s">
        <v>147</v>
      </c>
      <c r="C4" s="41" t="s">
        <v>214</v>
      </c>
      <c r="D4" s="41" t="s">
        <v>215</v>
      </c>
      <c r="E4" s="41" t="s">
        <v>216</v>
      </c>
      <c r="F4" s="41" t="s">
        <v>217</v>
      </c>
      <c r="G4" s="41" t="s">
        <v>218</v>
      </c>
      <c r="H4" s="41" t="s">
        <v>212</v>
      </c>
      <c r="I4" s="41" t="s">
        <v>212</v>
      </c>
      <c r="J4" s="41" t="s">
        <v>127</v>
      </c>
      <c r="K4" s="41">
        <v>1985</v>
      </c>
      <c r="L4" s="41" t="s">
        <v>213</v>
      </c>
      <c r="M4" s="41" t="s">
        <v>212</v>
      </c>
      <c r="N4" s="48" t="str">
        <f>HYPERLINK("https://www.thewindpower.net/manufacturer_en_8.php","Link")</f>
        <v>Link</v>
      </c>
      <c r="O4" s="47">
        <v>45301</v>
      </c>
    </row>
    <row r="5" spans="1:15" ht="12.75">
      <c r="A5" s="41">
        <v>9</v>
      </c>
      <c r="B5" s="41" t="s">
        <v>219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220</v>
      </c>
      <c r="I5" s="41" t="s">
        <v>220</v>
      </c>
      <c r="J5" s="41" t="s">
        <v>127</v>
      </c>
      <c r="K5" s="41">
        <v>2001</v>
      </c>
      <c r="L5" s="41" t="s">
        <v>221</v>
      </c>
      <c r="M5" s="41">
        <v>2014</v>
      </c>
      <c r="N5" s="48" t="str">
        <f>HYPERLINK("https://www.thewindpower.net/manufacturer_en_9.php","Link")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2081</v>
      </c>
      <c r="C3" s="49">
        <v>2081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2875</v>
      </c>
      <c r="C4" s="49">
        <v>2875</v>
      </c>
      <c r="D4" s="49">
        <v>0</v>
      </c>
      <c r="F4" s="41">
        <v>1998</v>
      </c>
      <c r="G4" s="49">
        <f aca="true" t="shared" si="0" ref="G4:I7">B4-B3</f>
        <v>794</v>
      </c>
      <c r="H4" s="49">
        <f t="shared" si="0"/>
        <v>794</v>
      </c>
      <c r="I4" s="49">
        <f t="shared" si="0"/>
        <v>0</v>
      </c>
      <c r="K4" s="41">
        <v>1998</v>
      </c>
      <c r="L4" s="56">
        <f aca="true" t="shared" si="1" ref="L4:M7">(B4-B3)/B3</f>
        <v>0.38154733301297455</v>
      </c>
      <c r="M4" s="56">
        <f t="shared" si="1"/>
        <v>0.38154733301297455</v>
      </c>
      <c r="N4" s="56">
        <v>0</v>
      </c>
    </row>
    <row r="5" spans="1:14" ht="12.75">
      <c r="A5" s="41">
        <v>1999</v>
      </c>
      <c r="B5" s="49">
        <v>4443</v>
      </c>
      <c r="C5" s="49">
        <v>4443</v>
      </c>
      <c r="D5" s="49">
        <v>0</v>
      </c>
      <c r="F5" s="41">
        <v>1999</v>
      </c>
      <c r="G5" s="49">
        <f t="shared" si="0"/>
        <v>1568</v>
      </c>
      <c r="H5" s="49">
        <f t="shared" si="0"/>
        <v>1568</v>
      </c>
      <c r="I5" s="49">
        <f t="shared" si="0"/>
        <v>0</v>
      </c>
      <c r="K5" s="41">
        <v>1999</v>
      </c>
      <c r="L5" s="56">
        <f t="shared" si="1"/>
        <v>0.5453913043478261</v>
      </c>
      <c r="M5" s="56">
        <f t="shared" si="1"/>
        <v>0.5453913043478261</v>
      </c>
      <c r="N5" s="56">
        <v>0</v>
      </c>
    </row>
    <row r="6" spans="1:14" ht="12.75">
      <c r="A6" s="41">
        <v>2000</v>
      </c>
      <c r="B6" s="49">
        <v>6095</v>
      </c>
      <c r="C6" s="49">
        <v>6095</v>
      </c>
      <c r="D6" s="49">
        <v>0</v>
      </c>
      <c r="F6" s="41">
        <v>2000</v>
      </c>
      <c r="G6" s="49">
        <f t="shared" si="0"/>
        <v>1652</v>
      </c>
      <c r="H6" s="49">
        <f t="shared" si="0"/>
        <v>1652</v>
      </c>
      <c r="I6" s="49">
        <f t="shared" si="0"/>
        <v>0</v>
      </c>
      <c r="K6" s="41">
        <v>2000</v>
      </c>
      <c r="L6" s="56">
        <f t="shared" si="1"/>
        <v>0.37182084177357644</v>
      </c>
      <c r="M6" s="56">
        <f t="shared" si="1"/>
        <v>0.37182084177357644</v>
      </c>
      <c r="N6" s="56">
        <v>0</v>
      </c>
    </row>
    <row r="7" spans="1:14" ht="12.75">
      <c r="A7" s="41">
        <v>2001</v>
      </c>
      <c r="B7" s="49">
        <v>8754</v>
      </c>
      <c r="C7" s="49">
        <v>8754</v>
      </c>
      <c r="D7" s="49">
        <v>0</v>
      </c>
      <c r="F7" s="41">
        <v>2001</v>
      </c>
      <c r="G7" s="49">
        <f t="shared" si="0"/>
        <v>2659</v>
      </c>
      <c r="H7" s="49">
        <f t="shared" si="0"/>
        <v>2659</v>
      </c>
      <c r="I7" s="49">
        <f t="shared" si="0"/>
        <v>0</v>
      </c>
      <c r="K7" s="41">
        <v>2001</v>
      </c>
      <c r="L7" s="56">
        <f t="shared" si="1"/>
        <v>0.43625922887612795</v>
      </c>
      <c r="M7" s="56">
        <f t="shared" si="1"/>
        <v>0.43625922887612795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